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132" documentId="8_{BC9263EF-B916-41A7-A901-9246522DE892}" xr6:coauthVersionLast="47" xr6:coauthVersionMax="47" xr10:uidLastSave="{C41F68F7-DC62-4C3C-939B-F3DBB5BD0D06}"/>
  <bookViews>
    <workbookView xWindow="-28920" yWindow="-105" windowWidth="29040" windowHeight="15840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definedNames>
    <definedName name="_xlnm.Print_Area" localSheetId="1">'A.4.1'!$A$1:$X$18</definedName>
    <definedName name="_xlnm.Print_Area" localSheetId="2">'A.4.2'!$A$1:$W$14</definedName>
    <definedName name="_xlnm.Print_Area" localSheetId="3">'A.4.3'!$A$1:$X$29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4" l="1"/>
  <c r="Y25" i="4" s="1"/>
  <c r="Y27" i="4" s="1"/>
  <c r="X11" i="3"/>
  <c r="Y16" i="2"/>
  <c r="X16" i="2"/>
  <c r="W11" i="3"/>
  <c r="X6" i="4"/>
  <c r="X25" i="4" s="1"/>
  <c r="X27" i="4" s="1"/>
  <c r="W6" i="4"/>
  <c r="V6" i="4"/>
  <c r="U6" i="4"/>
  <c r="W16" i="2" l="1"/>
  <c r="V16" i="2"/>
  <c r="U16" i="2"/>
  <c r="V11" i="3"/>
  <c r="U11" i="3"/>
  <c r="T11" i="3"/>
  <c r="W25" i="4"/>
  <c r="W27" i="4" s="1"/>
  <c r="V25" i="4"/>
  <c r="V27" i="4" s="1"/>
  <c r="U25" i="4"/>
  <c r="U27" i="4" s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<sst xmlns="http://schemas.openxmlformats.org/spreadsheetml/2006/main" count="63" uniqueCount="56">
  <si>
    <t>Tabell A.4.1</t>
  </si>
  <si>
    <t>Departement/Gruppe av departement</t>
  </si>
  <si>
    <t>Forsvarsdepartementet</t>
  </si>
  <si>
    <t>Totalt</t>
  </si>
  <si>
    <t>Tabell A.4.2</t>
  </si>
  <si>
    <t>Forskningsråd</t>
  </si>
  <si>
    <t>Utlandet</t>
  </si>
  <si>
    <t>Tabell A.4.3</t>
  </si>
  <si>
    <t>Hovedformål</t>
  </si>
  <si>
    <t>Jordbruk, skogbruk, jakt og fiske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</si>
  <si>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</si>
  <si>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</si>
  <si>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</si>
  <si>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</si>
  <si>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</si>
  <si>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</si>
  <si>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</si>
  <si>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</si>
  <si>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</si>
  <si>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</si>
  <si>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Allmennvitenskapelig utvikling</t>
  </si>
  <si>
    <t>Romvirksomhet</t>
  </si>
  <si>
    <t>Forsvar</t>
  </si>
  <si>
    <t>Primærmottaker</t>
  </si>
  <si>
    <t>EUs rammeprogram for forskning og teknologi</t>
  </si>
  <si>
    <t>Sum eksklusive EU-kontingent</t>
  </si>
  <si>
    <t>Andre forskningsinstitusjoner</t>
  </si>
  <si>
    <t xml:space="preserve">     Fiske og fangst</t>
  </si>
  <si>
    <t>Offentlig forvaltning og økonomisk planlegging</t>
  </si>
  <si>
    <t>Utforskning og utnyttelse av jorden og atmosfæren</t>
  </si>
  <si>
    <t>-</t>
  </si>
  <si>
    <t>Prosjektbevilgninger m.m.</t>
  </si>
  <si>
    <t>Olje- og energidepartementet</t>
  </si>
  <si>
    <t>Jordbruk, skogbruk, jakt og ferskvannsfiske</t>
  </si>
  <si>
    <t xml:space="preserve">Herav: </t>
  </si>
  <si>
    <t xml:space="preserve">Helse- og omsorgsdepartementet, </t>
  </si>
  <si>
    <t>Landbruks- og matdepartementet</t>
  </si>
  <si>
    <t>Kunnskapsdepartementet,</t>
  </si>
  <si>
    <t>Kulturdepartementet</t>
  </si>
  <si>
    <t>Nummer</t>
  </si>
  <si>
    <t>Navn</t>
  </si>
  <si>
    <t>Merknad</t>
  </si>
  <si>
    <t>A.4.1</t>
  </si>
  <si>
    <t>A.4.2</t>
  </si>
  <si>
    <t>A.4.3</t>
  </si>
  <si>
    <t>A.4 Bevilgninger til FoU over statsbudsjettet</t>
  </si>
  <si>
    <t>Nærings- og fiskeridepartementet,</t>
  </si>
  <si>
    <t>Klima- og miljødepartementet</t>
  </si>
  <si>
    <t>Universitets- og høgskolesektoren</t>
  </si>
  <si>
    <t>Kilde: SSB</t>
  </si>
  <si>
    <t>Anslåtte FoU-bevilgninger i vedtatt statsbudsjett 1983–2023 etter departement/grupper av departement. Mill. kr. Løpende priser.</t>
  </si>
  <si>
    <t>Sist oppdatert 20.06.2023</t>
  </si>
  <si>
    <t>Arbeids- og inkluderingsdepartementet</t>
  </si>
  <si>
    <t>Anslåtte FoU-bevilgninger i vedtatt statsbudsjett 1983–2023 etter primærmottaker. Mill. kr. Løpende priser.</t>
  </si>
  <si>
    <t>Anslåtte FoU-bevilgninger i vedtatt statsbudsjett 1983–2023 etter hovedformål. Mill. kr. Løpende priser.</t>
  </si>
  <si>
    <t>Øvrige departementer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</si>
</sst>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0">
    <xf numFmtId="0" fontId="0" fillId="0" borderId="0" xfId="0"/>
    <xf numFmtId="0" fontId="3" fillId="2" borderId="0" xfId="1" applyFill="1"/>
    <xf numFmtId="0" fontId="5" fillId="2" borderId="0" xfId="0" applyFont="1" applyFill="1"/>
    <xf numFmtId="0" fontId="4" fillId="2" borderId="0" xfId="2" applyFill="1">
      <alignment horizontal="left"/>
    </xf>
    <xf numFmtId="0" fontId="9" fillId="2" borderId="1" xfId="3" applyFill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Alignment="1">
      <alignment wrapText="1"/>
    </xf>
    <xf numFmtId="3" fontId="8" fillId="2" borderId="2" xfId="5" applyNumberFormat="1" applyFill="1"/>
    <xf numFmtId="0" fontId="8" fillId="2" borderId="0" xfId="0" applyFont="1" applyFill="1"/>
    <xf numFmtId="164" fontId="8" fillId="2" borderId="0" xfId="0" applyNumberFormat="1" applyFont="1" applyFill="1"/>
    <xf numFmtId="0" fontId="6" fillId="2" borderId="0" xfId="6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/>
    <xf numFmtId="3" fontId="5" fillId="2" borderId="2" xfId="4" applyNumberFormat="1" applyFill="1" applyAlignment="1"/>
    <xf numFmtId="3" fontId="8" fillId="2" borderId="0" xfId="0" applyNumberFormat="1" applyFont="1" applyFill="1"/>
    <xf numFmtId="3" fontId="5" fillId="2" borderId="2" xfId="4" quotePrefix="1" applyNumberFormat="1" applyFill="1" applyAlignment="1">
      <alignment horizontal="right" vertical="center"/>
    </xf>
    <xf numFmtId="0" fontId="5" fillId="2" borderId="2" xfId="4" applyFill="1">
      <alignment vertical="center"/>
    </xf>
    <xf numFmtId="0" fontId="5" fillId="2" borderId="2" xfId="4" applyFill="1" applyAlignment="1">
      <alignment vertical="center" wrapText="1"/>
    </xf>
    <xf numFmtId="1" fontId="8" fillId="2" borderId="2" xfId="5" applyFill="1"/>
    <xf numFmtId="0" fontId="8" fillId="2" borderId="2" xfId="4" applyFont="1" applyFill="1">
      <alignment vertical="center"/>
    </xf>
    <xf numFmtId="0" fontId="5" fillId="2" borderId="3" xfId="4" applyFill="1" applyBorder="1" applyAlignment="1">
      <alignment vertical="center" wrapText="1"/>
    </xf>
    <xf numFmtId="0" fontId="5" fillId="2" borderId="2" xfId="4" applyFill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ill="1" applyAlignment="1">
      <alignment horizontal="right"/>
    </xf>
    <xf numFmtId="0" fontId="11" fillId="2" borderId="0" xfId="0" applyFont="1" applyFill="1"/>
    <xf numFmtId="0" fontId="9" fillId="2" borderId="4" xfId="3" applyFill="1" applyBorder="1" applyAlignment="1">
      <alignment horizontal="left"/>
    </xf>
    <xf numFmtId="0" fontId="5" fillId="2" borderId="5" xfId="4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0" xfId="4" applyFill="1" applyBorder="1" applyAlignment="1">
      <alignment vertical="top" wrapText="1"/>
    </xf>
    <xf numFmtId="0" fontId="8" fillId="2" borderId="0" xfId="4" applyFont="1" applyFill="1" applyBorder="1">
      <alignment vertical="center"/>
    </xf>
    <xf numFmtId="1" fontId="5" fillId="2" borderId="0" xfId="0" applyNumberFormat="1" applyFont="1" applyFill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ill="1" applyAlignment="1" applyProtection="1"/>
    <xf numFmtId="0" fontId="5" fillId="3" borderId="0" xfId="0" applyFont="1" applyFill="1"/>
    <xf numFmtId="0" fontId="8" fillId="3" borderId="0" xfId="0" applyFont="1" applyFill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3" fontId="8" fillId="2" borderId="0" xfId="4" applyNumberFormat="1" applyFont="1" applyFill="1" applyBorder="1">
      <alignment vertical="center"/>
    </xf>
    <xf numFmtId="3" fontId="5" fillId="0" borderId="2" xfId="4" applyNumberFormat="1">
      <alignment vertical="center"/>
    </xf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/>
  </sheetViews>
  <sheetFormatPr baseColWidth="10" defaultColWidth="11.42578125" defaultRowHeight="12.75" x14ac:dyDescent="0.2"/>
  <cols>
    <col min="1" max="1" width="9" style="46" customWidth="1"/>
    <col min="2" max="2" width="138.28515625" style="46" bestFit="1" customWidth="1"/>
    <col min="3" max="3" width="22.5703125" style="46" bestFit="1" customWidth="1"/>
    <col min="4" max="16384" width="11.42578125" style="46"/>
  </cols>
  <sheetData>
    <row r="1" spans="1:3" ht="18" x14ac:dyDescent="0.25">
      <c r="A1" s="45" t="s">
        <v>45</v>
      </c>
    </row>
    <row r="3" spans="1:3" x14ac:dyDescent="0.2">
      <c r="A3" s="47" t="s">
        <v>39</v>
      </c>
      <c r="B3" s="47" t="s">
        <v>40</v>
      </c>
      <c r="C3" s="47" t="s">
        <v>41</v>
      </c>
    </row>
    <row r="4" spans="1:3" s="50" customFormat="1" x14ac:dyDescent="0.2">
      <c r="A4" s="48" t="s">
        <v>42</v>
      </c>
      <c r="B4" s="49" t="str">
        <f>'A.4.1'!A3</f>
        <v>Anslåtte FoU-bevilgninger i vedtatt statsbudsjett 1983–2023 etter departement/grupper av departement. Mill. kr. Løpende priser.</v>
      </c>
      <c r="C4" s="49" t="str">
        <f>'A.4.1'!A1</f>
        <v>Sist oppdatert 20.06.2023</v>
      </c>
    </row>
    <row r="5" spans="1:3" s="50" customFormat="1" x14ac:dyDescent="0.2">
      <c r="A5" s="48" t="s">
        <v>43</v>
      </c>
      <c r="B5" s="49" t="str">
        <f>'A.4.2'!A3</f>
        <v>Anslåtte FoU-bevilgninger i vedtatt statsbudsjett 1983–2023 etter primærmottaker. Mill. kr. Løpende priser.</v>
      </c>
      <c r="C5" s="49" t="str">
        <f>'A.4.2'!A1</f>
        <v>Sist oppdatert 20.06.2023</v>
      </c>
    </row>
    <row r="6" spans="1:3" x14ac:dyDescent="0.2">
      <c r="A6" s="48" t="s">
        <v>44</v>
      </c>
      <c r="B6" s="46" t="str">
        <f>'A.4.3'!A3</f>
        <v>Anslåtte FoU-bevilgninger i vedtatt statsbudsjett 1983–2023 etter hovedformål. Mill. kr. Løpende priser.</v>
      </c>
      <c r="C6" s="46" t="str">
        <f>'A.4.3'!A1</f>
        <v>Sist oppdatert 20.06.2023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4"/>
  <sheetViews>
    <sheetView zoomScaleNormal="100" workbookViewId="0"/>
  </sheetViews>
  <sheetFormatPr baseColWidth="10" defaultColWidth="9.140625" defaultRowHeight="12.75" x14ac:dyDescent="0.2"/>
  <cols>
    <col min="1" max="1" width="2.42578125" style="2" customWidth="1"/>
    <col min="2" max="2" width="35" style="2" customWidth="1"/>
    <col min="3" max="7" width="8" style="2" customWidth="1"/>
    <col min="8" max="11" width="8" style="2" hidden="1" customWidth="1"/>
    <col min="12" max="24" width="8" style="2" customWidth="1"/>
    <col min="25" max="16384" width="9.140625" style="2"/>
  </cols>
  <sheetData>
    <row r="1" spans="1:28" x14ac:dyDescent="0.2">
      <c r="A1" s="28" t="s">
        <v>51</v>
      </c>
    </row>
    <row r="2" spans="1:28" ht="18" x14ac:dyDescent="0.25">
      <c r="A2" s="1" t="s">
        <v>0</v>
      </c>
      <c r="B2" s="1"/>
    </row>
    <row r="3" spans="1:28" ht="15.75" x14ac:dyDescent="0.25">
      <c r="A3" s="3" t="s">
        <v>50</v>
      </c>
      <c r="B3" s="3"/>
    </row>
    <row r="5" spans="1:28" s="6" customFormat="1" ht="15.75" customHeight="1" x14ac:dyDescent="0.2">
      <c r="A5" s="29" t="s">
        <v>1</v>
      </c>
      <c r="B5" s="25"/>
      <c r="C5" s="26">
        <v>1983</v>
      </c>
      <c r="D5" s="26">
        <v>1990</v>
      </c>
      <c r="E5" s="26">
        <v>1995</v>
      </c>
      <c r="F5" s="26">
        <v>2000</v>
      </c>
      <c r="G5" s="26">
        <v>2005</v>
      </c>
      <c r="H5" s="26">
        <v>2006</v>
      </c>
      <c r="I5" s="33">
        <v>2007</v>
      </c>
      <c r="J5" s="26">
        <v>2008</v>
      </c>
      <c r="K5" s="33">
        <v>2009</v>
      </c>
      <c r="L5" s="33">
        <v>2010</v>
      </c>
      <c r="M5" s="33">
        <v>2011</v>
      </c>
      <c r="N5" s="33">
        <v>2012</v>
      </c>
      <c r="O5" s="33">
        <v>2013</v>
      </c>
      <c r="P5" s="33">
        <v>2014</v>
      </c>
      <c r="Q5" s="33">
        <v>2015</v>
      </c>
      <c r="R5" s="33">
        <v>2016</v>
      </c>
      <c r="S5" s="27">
        <v>2017</v>
      </c>
      <c r="T5" s="26">
        <v>2018</v>
      </c>
      <c r="U5" s="33">
        <v>2019</v>
      </c>
      <c r="V5" s="33">
        <v>2020</v>
      </c>
      <c r="W5" s="33">
        <v>2021</v>
      </c>
      <c r="X5" s="33">
        <v>2022</v>
      </c>
      <c r="Y5" s="33">
        <v>2023</v>
      </c>
    </row>
    <row r="6" spans="1:28" s="8" customFormat="1" x14ac:dyDescent="0.2">
      <c r="A6" s="30" t="s">
        <v>37</v>
      </c>
      <c r="B6" s="22"/>
      <c r="C6" s="15">
        <v>1042</v>
      </c>
      <c r="D6" s="15">
        <v>2262</v>
      </c>
      <c r="E6" s="15">
        <v>3319</v>
      </c>
      <c r="F6" s="15">
        <v>4952</v>
      </c>
      <c r="G6" s="15">
        <v>7581</v>
      </c>
      <c r="H6" s="15">
        <v>8501</v>
      </c>
      <c r="I6" s="15">
        <v>9097</v>
      </c>
      <c r="J6" s="15">
        <v>9889</v>
      </c>
      <c r="K6" s="15">
        <v>10806</v>
      </c>
      <c r="L6" s="15">
        <v>11596</v>
      </c>
      <c r="M6" s="15">
        <v>11917</v>
      </c>
      <c r="N6" s="15">
        <v>12518</v>
      </c>
      <c r="O6" s="15">
        <v>13291</v>
      </c>
      <c r="P6" s="15">
        <v>13809</v>
      </c>
      <c r="Q6" s="15">
        <v>15415</v>
      </c>
      <c r="R6" s="15">
        <v>16601</v>
      </c>
      <c r="S6" s="15">
        <v>17967</v>
      </c>
      <c r="T6" s="51">
        <v>19463</v>
      </c>
      <c r="U6" s="54">
        <v>20415</v>
      </c>
      <c r="V6" s="54">
        <v>20932</v>
      </c>
      <c r="W6" s="54">
        <v>22357</v>
      </c>
      <c r="X6" s="54">
        <v>23065</v>
      </c>
      <c r="Y6" s="54">
        <v>23903</v>
      </c>
    </row>
    <row r="7" spans="1:28" s="8" customFormat="1" x14ac:dyDescent="0.2">
      <c r="B7" s="18" t="s">
        <v>38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51"/>
      <c r="U7" s="55"/>
      <c r="V7" s="55"/>
      <c r="W7" s="55"/>
      <c r="X7" s="55"/>
      <c r="Y7" s="55"/>
    </row>
    <row r="8" spans="1:28" x14ac:dyDescent="0.2">
      <c r="A8" s="31" t="s">
        <v>35</v>
      </c>
      <c r="B8" s="19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52">
        <v>5185</v>
      </c>
      <c r="U8" s="56">
        <v>5408</v>
      </c>
      <c r="V8" s="56">
        <v>5564</v>
      </c>
      <c r="W8" s="56">
        <v>5688</v>
      </c>
      <c r="X8" s="56">
        <v>6145</v>
      </c>
      <c r="Y8" s="56">
        <v>6419</v>
      </c>
      <c r="AB8" s="8"/>
    </row>
    <row r="9" spans="1:28" x14ac:dyDescent="0.2">
      <c r="A9" s="31"/>
      <c r="B9" s="19" t="s">
        <v>52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2"/>
      <c r="U9" s="56"/>
      <c r="V9" s="56"/>
      <c r="W9" s="56"/>
      <c r="X9" s="56"/>
      <c r="Y9" s="56"/>
    </row>
    <row r="10" spans="1:28" s="8" customFormat="1" x14ac:dyDescent="0.2">
      <c r="A10" s="31" t="s">
        <v>46</v>
      </c>
      <c r="B10" s="19"/>
      <c r="C10" s="15">
        <v>685</v>
      </c>
      <c r="D10" s="15">
        <v>1707</v>
      </c>
      <c r="E10" s="15">
        <v>1839</v>
      </c>
      <c r="F10" s="15">
        <v>1934</v>
      </c>
      <c r="G10" s="15">
        <v>2225</v>
      </c>
      <c r="H10" s="15">
        <v>2524</v>
      </c>
      <c r="I10" s="15">
        <v>2730</v>
      </c>
      <c r="J10" s="15">
        <v>2851</v>
      </c>
      <c r="K10" s="15">
        <v>3113</v>
      </c>
      <c r="L10" s="15">
        <v>3591</v>
      </c>
      <c r="M10" s="15">
        <v>3572</v>
      </c>
      <c r="N10" s="15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52">
        <v>4814</v>
      </c>
      <c r="U10" s="56">
        <v>5091</v>
      </c>
      <c r="V10" s="56">
        <v>4967</v>
      </c>
      <c r="W10" s="56">
        <v>5175</v>
      </c>
      <c r="X10" s="56">
        <v>5264</v>
      </c>
      <c r="Y10" s="56">
        <v>5287</v>
      </c>
    </row>
    <row r="11" spans="1:28" s="8" customFormat="1" x14ac:dyDescent="0.2">
      <c r="A11" s="31"/>
      <c r="B11" s="19" t="s">
        <v>32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51"/>
      <c r="U11" s="55"/>
      <c r="V11" s="55"/>
      <c r="W11" s="55"/>
      <c r="X11" s="55"/>
      <c r="Y11" s="55"/>
    </row>
    <row r="12" spans="1:28" x14ac:dyDescent="0.2">
      <c r="A12" s="31" t="s">
        <v>36</v>
      </c>
      <c r="B12" s="18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52">
        <v>814</v>
      </c>
      <c r="U12" s="56">
        <v>852</v>
      </c>
      <c r="V12" s="56">
        <v>893</v>
      </c>
      <c r="W12" s="56">
        <v>887</v>
      </c>
      <c r="X12" s="56">
        <v>886</v>
      </c>
      <c r="Y12" s="56">
        <v>892</v>
      </c>
      <c r="AB12" s="8"/>
    </row>
    <row r="13" spans="1:28" x14ac:dyDescent="0.2">
      <c r="A13" s="31" t="s">
        <v>47</v>
      </c>
      <c r="B13" s="18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52">
        <v>1035</v>
      </c>
      <c r="U13" s="56">
        <v>1090</v>
      </c>
      <c r="V13" s="56">
        <v>1154</v>
      </c>
      <c r="W13" s="56">
        <v>1233</v>
      </c>
      <c r="X13" s="56">
        <v>1247</v>
      </c>
      <c r="Y13" s="56">
        <v>1309</v>
      </c>
      <c r="AB13" s="8"/>
    </row>
    <row r="14" spans="1:28" x14ac:dyDescent="0.2">
      <c r="A14" s="31" t="s">
        <v>2</v>
      </c>
      <c r="B14" s="18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52">
        <v>1225</v>
      </c>
      <c r="U14" s="56">
        <v>1100</v>
      </c>
      <c r="V14" s="56">
        <v>1140</v>
      </c>
      <c r="W14" s="56">
        <v>1200</v>
      </c>
      <c r="X14" s="56">
        <v>1250</v>
      </c>
      <c r="Y14" s="56">
        <v>1300</v>
      </c>
      <c r="AB14" s="8"/>
    </row>
    <row r="15" spans="1:28" x14ac:dyDescent="0.2">
      <c r="A15" s="31" t="s">
        <v>55</v>
      </c>
      <c r="B15" s="18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52">
        <v>4076</v>
      </c>
      <c r="U15" s="56">
        <v>4224</v>
      </c>
      <c r="V15" s="56">
        <v>4544</v>
      </c>
      <c r="W15" s="56">
        <v>4232</v>
      </c>
      <c r="X15" s="56">
        <v>4573</v>
      </c>
      <c r="Y15" s="56">
        <v>4871</v>
      </c>
      <c r="AB15" s="8"/>
    </row>
    <row r="16" spans="1:28" s="10" customFormat="1" x14ac:dyDescent="0.2">
      <c r="A16" s="32" t="s">
        <v>3</v>
      </c>
      <c r="B16" s="20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53">
        <v>36612</v>
      </c>
      <c r="U16" s="57">
        <f>SUM(U6:U15)</f>
        <v>38180</v>
      </c>
      <c r="V16" s="57">
        <f>SUM(V6:V15)</f>
        <v>39194</v>
      </c>
      <c r="W16" s="57">
        <f>SUM(W6:W15)</f>
        <v>40772</v>
      </c>
      <c r="X16" s="57">
        <f>SUM(X6:X15)</f>
        <v>42430</v>
      </c>
      <c r="Y16" s="57">
        <f>SUM(Y6:Y15)</f>
        <v>43981</v>
      </c>
    </row>
    <row r="17" spans="1:24" s="10" customFormat="1" x14ac:dyDescent="0.2">
      <c r="C17" s="16"/>
      <c r="D17" s="16"/>
      <c r="E17" s="16"/>
      <c r="F17" s="16"/>
      <c r="G17" s="16"/>
      <c r="H17" s="16"/>
      <c r="I17" s="16"/>
      <c r="K17" s="16"/>
      <c r="L17" s="16"/>
      <c r="M17" s="16"/>
    </row>
    <row r="18" spans="1:24" x14ac:dyDescent="0.2">
      <c r="A18" s="12" t="s">
        <v>49</v>
      </c>
      <c r="B18" s="12"/>
      <c r="G18" s="14"/>
      <c r="M18" s="14"/>
      <c r="N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2">
      <c r="O19" s="14"/>
    </row>
    <row r="20" spans="1:24" x14ac:dyDescent="0.2">
      <c r="A20" s="12"/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24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4" x14ac:dyDescent="0.2">
      <c r="Q22" s="14"/>
    </row>
    <row r="23" spans="1:24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24" x14ac:dyDescent="0.2">
      <c r="Q24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3"/>
  <sheetViews>
    <sheetView zoomScaleNormal="100" workbookViewId="0"/>
  </sheetViews>
  <sheetFormatPr baseColWidth="10" defaultColWidth="9.140625" defaultRowHeight="11.25" customHeight="1" x14ac:dyDescent="0.2"/>
  <cols>
    <col min="1" max="1" width="26.28515625" style="2" customWidth="1"/>
    <col min="2" max="6" width="8" style="2" customWidth="1"/>
    <col min="7" max="10" width="8" style="2" hidden="1" customWidth="1"/>
    <col min="11" max="20" width="8" style="2" customWidth="1"/>
    <col min="21" max="16384" width="9.140625" style="2"/>
  </cols>
  <sheetData>
    <row r="1" spans="1:24" ht="11.25" customHeight="1" x14ac:dyDescent="0.2">
      <c r="A1" s="28" t="s">
        <v>51</v>
      </c>
    </row>
    <row r="2" spans="1:24" ht="18" x14ac:dyDescent="0.25">
      <c r="A2" s="1" t="s">
        <v>4</v>
      </c>
    </row>
    <row r="3" spans="1:24" ht="15.75" x14ac:dyDescent="0.25">
      <c r="A3" s="3" t="s">
        <v>53</v>
      </c>
    </row>
    <row r="4" spans="1:24" ht="12.75" customHeight="1" x14ac:dyDescent="0.2">
      <c r="A4" s="10"/>
    </row>
    <row r="5" spans="1:24" s="6" customFormat="1" ht="12.75" customHeight="1" x14ac:dyDescent="0.2">
      <c r="A5" s="35" t="s">
        <v>23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34">
        <v>2007</v>
      </c>
      <c r="I5" s="5">
        <v>2008</v>
      </c>
      <c r="J5" s="5">
        <v>2009</v>
      </c>
      <c r="K5" s="34">
        <v>2010</v>
      </c>
      <c r="L5" s="34">
        <v>2011</v>
      </c>
      <c r="M5" s="34">
        <v>2012</v>
      </c>
      <c r="N5" s="34">
        <v>2013</v>
      </c>
      <c r="O5" s="34">
        <v>2014</v>
      </c>
      <c r="P5" s="34">
        <v>2015</v>
      </c>
      <c r="Q5" s="34">
        <v>2016</v>
      </c>
      <c r="R5" s="5">
        <v>2017</v>
      </c>
      <c r="S5" s="5">
        <v>2018</v>
      </c>
      <c r="T5" s="34">
        <v>2019</v>
      </c>
      <c r="U5" s="34">
        <v>2020</v>
      </c>
      <c r="V5" s="34">
        <v>2021</v>
      </c>
      <c r="W5" s="34">
        <v>2022</v>
      </c>
      <c r="X5" s="34">
        <v>2023</v>
      </c>
    </row>
    <row r="6" spans="1:24" ht="12.75" customHeight="1" x14ac:dyDescent="0.2">
      <c r="A6" s="18" t="s">
        <v>48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16566</v>
      </c>
      <c r="U6" s="7">
        <v>17354</v>
      </c>
      <c r="V6" s="7">
        <v>18194</v>
      </c>
      <c r="W6" s="7">
        <v>18560</v>
      </c>
      <c r="X6" s="52">
        <v>19588</v>
      </c>
    </row>
    <row r="7" spans="1:24" ht="12.75" customHeight="1" x14ac:dyDescent="0.2">
      <c r="A7" s="18" t="s">
        <v>26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7">
        <v>4183</v>
      </c>
      <c r="V7" s="7">
        <v>4462</v>
      </c>
      <c r="W7" s="7">
        <v>4502</v>
      </c>
      <c r="X7" s="52">
        <v>4728</v>
      </c>
    </row>
    <row r="8" spans="1:24" ht="12.75" customHeight="1" x14ac:dyDescent="0.2">
      <c r="A8" s="18" t="s">
        <v>5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7">
        <v>9986</v>
      </c>
      <c r="U8" s="7">
        <v>9755</v>
      </c>
      <c r="V8" s="7">
        <v>9714</v>
      </c>
      <c r="W8" s="7">
        <v>10266</v>
      </c>
      <c r="X8" s="52">
        <v>10319</v>
      </c>
    </row>
    <row r="9" spans="1:24" ht="12.75" customHeight="1" x14ac:dyDescent="0.2">
      <c r="A9" s="18" t="s">
        <v>31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59">
        <v>3821</v>
      </c>
      <c r="U9" s="59">
        <v>3984</v>
      </c>
      <c r="V9" s="59">
        <v>4338</v>
      </c>
      <c r="W9" s="59">
        <v>4374</v>
      </c>
      <c r="X9" s="52">
        <v>4262</v>
      </c>
    </row>
    <row r="10" spans="1:24" ht="12.75" customHeight="1" x14ac:dyDescent="0.2">
      <c r="A10" s="18" t="s">
        <v>6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3756</v>
      </c>
      <c r="U10" s="7">
        <v>3918</v>
      </c>
      <c r="V10" s="7">
        <v>4064</v>
      </c>
      <c r="W10" s="7">
        <v>4728</v>
      </c>
      <c r="X10" s="52">
        <v>5084</v>
      </c>
    </row>
    <row r="11" spans="1:24" s="10" customFormat="1" ht="12.75" customHeight="1" x14ac:dyDescent="0.2">
      <c r="A11" s="20" t="s">
        <v>3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f>SUM(T6:T10)</f>
        <v>38180</v>
      </c>
      <c r="U11" s="9">
        <f>SUM(U6:U10)</f>
        <v>39194</v>
      </c>
      <c r="V11" s="9">
        <f>SUM(V6:V10)</f>
        <v>40772</v>
      </c>
      <c r="W11" s="9">
        <f>SUM(W6:W10)</f>
        <v>42430</v>
      </c>
      <c r="X11" s="53">
        <f>SUM(X6:X10)</f>
        <v>43981</v>
      </c>
    </row>
    <row r="12" spans="1:24" s="10" customFormat="1" ht="12.75" customHeight="1" x14ac:dyDescent="0.2">
      <c r="B12" s="11"/>
      <c r="C12" s="11"/>
      <c r="D12" s="11"/>
      <c r="E12" s="11"/>
      <c r="F12" s="11"/>
      <c r="G12" s="11"/>
      <c r="H12" s="11"/>
      <c r="J12" s="16"/>
      <c r="K12" s="16"/>
      <c r="L12" s="16"/>
      <c r="M12" s="16"/>
      <c r="N12" s="16"/>
      <c r="P12" s="16"/>
      <c r="Q12" s="16"/>
      <c r="R12" s="16"/>
      <c r="S12" s="16"/>
    </row>
    <row r="13" spans="1:24" ht="12.75" customHeight="1" x14ac:dyDescent="0.2">
      <c r="A13" s="12" t="s">
        <v>49</v>
      </c>
    </row>
    <row r="14" spans="1:24" ht="11.25" customHeight="1" x14ac:dyDescent="0.2">
      <c r="U14" s="14"/>
    </row>
    <row r="15" spans="1:24" ht="11.25" customHeight="1" x14ac:dyDescent="0.2">
      <c r="A15" s="12"/>
    </row>
    <row r="16" spans="1:24" ht="11.25" customHeigh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1.25" customHeight="1" x14ac:dyDescent="0.2">
      <c r="L17" s="38"/>
    </row>
    <row r="18" spans="2:16" ht="11.25" customHeight="1" x14ac:dyDescent="0.2">
      <c r="L18" s="38"/>
    </row>
    <row r="19" spans="2:16" ht="11.25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1" spans="2:16" ht="11.25" customHeight="1" x14ac:dyDescent="0.2">
      <c r="H21" s="14"/>
      <c r="I21" s="14"/>
    </row>
    <row r="23" spans="2:16" ht="11.25" customHeight="1" x14ac:dyDescent="0.2">
      <c r="H23" s="14"/>
      <c r="I23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56"/>
  <sheetViews>
    <sheetView showGridLines="0" zoomScaleNormal="100" workbookViewId="0"/>
  </sheetViews>
  <sheetFormatPr baseColWidth="10" defaultColWidth="9.140625" defaultRowHeight="11.25" customHeight="1" x14ac:dyDescent="0.2"/>
  <cols>
    <col min="1" max="1" width="2.7109375" style="2" customWidth="1"/>
    <col min="2" max="2" width="39.85546875" style="2" customWidth="1"/>
    <col min="3" max="7" width="8" style="2" customWidth="1"/>
    <col min="8" max="11" width="8" style="2" hidden="1" customWidth="1"/>
    <col min="12" max="25" width="8" style="2" customWidth="1"/>
    <col min="26" max="16384" width="9.140625" style="2"/>
  </cols>
  <sheetData>
    <row r="1" spans="1:25" ht="11.25" customHeight="1" x14ac:dyDescent="0.2">
      <c r="A1" s="28" t="s">
        <v>51</v>
      </c>
      <c r="B1" s="28"/>
    </row>
    <row r="2" spans="1:25" ht="18" x14ac:dyDescent="0.25">
      <c r="A2" s="1" t="s">
        <v>7</v>
      </c>
      <c r="B2" s="1"/>
    </row>
    <row r="3" spans="1:25" ht="15.75" x14ac:dyDescent="0.25">
      <c r="A3" s="3" t="s">
        <v>54</v>
      </c>
      <c r="B3" s="3"/>
      <c r="C3" s="10"/>
    </row>
    <row r="5" spans="1:25" s="6" customFormat="1" ht="12.75" customHeight="1" x14ac:dyDescent="0.2">
      <c r="A5" s="35" t="s">
        <v>8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34">
        <v>2007</v>
      </c>
      <c r="J5" s="5">
        <v>2008</v>
      </c>
      <c r="K5" s="5">
        <v>2009</v>
      </c>
      <c r="L5" s="34">
        <v>2010</v>
      </c>
      <c r="M5" s="34">
        <v>2011</v>
      </c>
      <c r="N5" s="34">
        <v>2012</v>
      </c>
      <c r="O5" s="34">
        <v>2013</v>
      </c>
      <c r="P5" s="34">
        <v>2014</v>
      </c>
      <c r="Q5" s="34">
        <v>2015</v>
      </c>
      <c r="R5" s="34">
        <v>2016</v>
      </c>
      <c r="S5" s="5">
        <v>2017</v>
      </c>
      <c r="T5" s="5">
        <v>2018</v>
      </c>
      <c r="U5" s="34">
        <v>2019</v>
      </c>
      <c r="V5" s="34">
        <v>2020</v>
      </c>
      <c r="W5" s="34">
        <v>2021</v>
      </c>
      <c r="X5" s="34">
        <v>2022</v>
      </c>
      <c r="Y5" s="34">
        <v>2023</v>
      </c>
    </row>
    <row r="6" spans="1:25" ht="12.75" customHeight="1" x14ac:dyDescent="0.2">
      <c r="A6" s="30" t="s">
        <v>9</v>
      </c>
      <c r="B6" s="24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f>SUM(U8:U9)</f>
        <v>2505</v>
      </c>
      <c r="V6" s="7">
        <f>SUM(V8:V9)</f>
        <v>2586</v>
      </c>
      <c r="W6" s="7">
        <f>SUM(W8:W9)</f>
        <v>2639</v>
      </c>
      <c r="X6" s="7">
        <f>SUM(X8:X9)</f>
        <v>2618</v>
      </c>
      <c r="Y6" s="52">
        <f>SUM(Y8:Y9)</f>
        <v>2705</v>
      </c>
    </row>
    <row r="7" spans="1:25" ht="12.75" customHeight="1" x14ac:dyDescent="0.2">
      <c r="A7" s="31"/>
      <c r="B7" s="19" t="s">
        <v>34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52"/>
    </row>
    <row r="8" spans="1:25" ht="12.75" x14ac:dyDescent="0.2">
      <c r="A8" s="36"/>
      <c r="B8" s="23" t="s">
        <v>33</v>
      </c>
      <c r="C8" s="15">
        <v>200</v>
      </c>
      <c r="D8" s="15">
        <v>314</v>
      </c>
      <c r="E8" s="15">
        <v>308</v>
      </c>
      <c r="F8" s="15">
        <v>367</v>
      </c>
      <c r="G8" s="15">
        <v>496</v>
      </c>
      <c r="H8" s="15">
        <v>533</v>
      </c>
      <c r="I8" s="15">
        <v>552</v>
      </c>
      <c r="J8" s="15">
        <v>556</v>
      </c>
      <c r="K8" s="15">
        <v>576</v>
      </c>
      <c r="L8" s="15">
        <v>599</v>
      </c>
      <c r="M8" s="15">
        <v>643</v>
      </c>
      <c r="N8" s="15">
        <v>662</v>
      </c>
      <c r="O8" s="15">
        <v>712</v>
      </c>
      <c r="P8" s="15">
        <v>715</v>
      </c>
      <c r="Q8" s="15">
        <v>743</v>
      </c>
      <c r="R8" s="15">
        <v>709</v>
      </c>
      <c r="S8" s="15">
        <v>856.69706338023923</v>
      </c>
      <c r="T8" s="15">
        <v>914</v>
      </c>
      <c r="U8" s="15">
        <v>958</v>
      </c>
      <c r="V8" s="15">
        <v>1017</v>
      </c>
      <c r="W8" s="15">
        <v>981</v>
      </c>
      <c r="X8" s="15">
        <v>1006</v>
      </c>
      <c r="Y8" s="51">
        <v>1045</v>
      </c>
    </row>
    <row r="9" spans="1:25" ht="12" customHeight="1" x14ac:dyDescent="0.2">
      <c r="A9" s="31" t="s">
        <v>27</v>
      </c>
      <c r="B9" s="18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1547</v>
      </c>
      <c r="V9" s="7">
        <v>1569</v>
      </c>
      <c r="W9" s="7">
        <v>1658</v>
      </c>
      <c r="X9" s="7">
        <v>1612</v>
      </c>
      <c r="Y9" s="52">
        <v>1660</v>
      </c>
    </row>
    <row r="10" spans="1:25" ht="11.25" customHeight="1" x14ac:dyDescent="0.2">
      <c r="A10" s="31" t="s">
        <v>10</v>
      </c>
      <c r="B10" s="18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2784</v>
      </c>
      <c r="V10" s="7">
        <v>2762</v>
      </c>
      <c r="W10" s="7">
        <v>2799</v>
      </c>
      <c r="X10" s="7">
        <v>2963</v>
      </c>
      <c r="Y10" s="52">
        <v>2893</v>
      </c>
    </row>
    <row r="11" spans="1:25" ht="12.75" customHeight="1" x14ac:dyDescent="0.2">
      <c r="A11" s="31" t="s">
        <v>11</v>
      </c>
      <c r="B11" s="18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900</v>
      </c>
      <c r="V11" s="7">
        <v>862</v>
      </c>
      <c r="W11" s="7">
        <v>853</v>
      </c>
      <c r="X11" s="7">
        <v>896</v>
      </c>
      <c r="Y11" s="52">
        <v>805</v>
      </c>
    </row>
    <row r="12" spans="1:25" ht="12.75" customHeight="1" x14ac:dyDescent="0.2">
      <c r="A12" s="31" t="s">
        <v>12</v>
      </c>
      <c r="B12" s="18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514</v>
      </c>
      <c r="V12" s="7">
        <v>562</v>
      </c>
      <c r="W12" s="7">
        <v>535</v>
      </c>
      <c r="X12" s="7">
        <v>578</v>
      </c>
      <c r="Y12" s="52">
        <v>583</v>
      </c>
    </row>
    <row r="13" spans="1:25" ht="12.75" customHeight="1" x14ac:dyDescent="0.2">
      <c r="A13" s="31" t="s">
        <v>13</v>
      </c>
      <c r="B13" s="18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39</v>
      </c>
      <c r="V13" s="7">
        <v>39</v>
      </c>
      <c r="W13" s="7">
        <v>42</v>
      </c>
      <c r="X13" s="7">
        <v>48</v>
      </c>
      <c r="Y13" s="52">
        <v>48</v>
      </c>
    </row>
    <row r="14" spans="1:25" ht="12.75" customHeight="1" x14ac:dyDescent="0.2">
      <c r="A14" s="31" t="s">
        <v>14</v>
      </c>
      <c r="B14" s="18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981</v>
      </c>
      <c r="V14" s="7">
        <v>1026</v>
      </c>
      <c r="W14" s="7">
        <v>1045</v>
      </c>
      <c r="X14" s="7">
        <v>1084</v>
      </c>
      <c r="Y14" s="52">
        <v>1126</v>
      </c>
    </row>
    <row r="15" spans="1:25" ht="12.75" customHeight="1" x14ac:dyDescent="0.2">
      <c r="A15" s="31" t="s">
        <v>15</v>
      </c>
      <c r="B15" s="18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5635</v>
      </c>
      <c r="V15" s="7">
        <v>5953</v>
      </c>
      <c r="W15" s="7">
        <v>6028</v>
      </c>
      <c r="X15" s="7">
        <v>6358</v>
      </c>
      <c r="Y15" s="52">
        <v>6630</v>
      </c>
    </row>
    <row r="16" spans="1:25" ht="12.75" customHeight="1" x14ac:dyDescent="0.2">
      <c r="A16" s="31" t="s">
        <v>16</v>
      </c>
      <c r="B16" s="18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902</v>
      </c>
      <c r="V16" s="7">
        <v>946</v>
      </c>
      <c r="W16" s="7">
        <v>941</v>
      </c>
      <c r="X16" s="7">
        <v>942</v>
      </c>
      <c r="Y16" s="52">
        <v>992</v>
      </c>
    </row>
    <row r="17" spans="1:25" ht="12.75" customHeight="1" x14ac:dyDescent="0.2">
      <c r="A17" s="31" t="s">
        <v>17</v>
      </c>
      <c r="B17" s="18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378</v>
      </c>
      <c r="V17" s="7">
        <v>418</v>
      </c>
      <c r="W17" s="7">
        <v>437</v>
      </c>
      <c r="X17" s="7">
        <v>453</v>
      </c>
      <c r="Y17" s="52">
        <v>479</v>
      </c>
    </row>
    <row r="18" spans="1:25" ht="12.75" customHeight="1" x14ac:dyDescent="0.2">
      <c r="A18" s="31" t="s">
        <v>18</v>
      </c>
      <c r="B18" s="18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7">
        <v>602</v>
      </c>
      <c r="W18" s="7">
        <v>586</v>
      </c>
      <c r="X18" s="7">
        <v>594</v>
      </c>
      <c r="Y18" s="52">
        <v>564</v>
      </c>
    </row>
    <row r="19" spans="1:25" ht="12.75" customHeight="1" x14ac:dyDescent="0.2">
      <c r="A19" s="31" t="s">
        <v>19</v>
      </c>
      <c r="B19" s="18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7">
        <v>171</v>
      </c>
      <c r="W19" s="7">
        <v>165</v>
      </c>
      <c r="X19" s="7">
        <v>159</v>
      </c>
      <c r="Y19" s="52">
        <v>161</v>
      </c>
    </row>
    <row r="20" spans="1:25" ht="12.75" customHeight="1" x14ac:dyDescent="0.2">
      <c r="A20" s="31" t="s">
        <v>28</v>
      </c>
      <c r="B20" s="19"/>
      <c r="C20" s="15">
        <v>101</v>
      </c>
      <c r="D20" s="15">
        <v>204</v>
      </c>
      <c r="E20" s="15">
        <v>256</v>
      </c>
      <c r="F20" s="15">
        <v>295</v>
      </c>
      <c r="G20" s="15">
        <v>329</v>
      </c>
      <c r="H20" s="15">
        <v>453</v>
      </c>
      <c r="I20" s="15">
        <v>476</v>
      </c>
      <c r="J20" s="15">
        <v>500</v>
      </c>
      <c r="K20" s="15">
        <v>531</v>
      </c>
      <c r="L20" s="15">
        <v>556</v>
      </c>
      <c r="M20" s="15">
        <v>579</v>
      </c>
      <c r="N20" s="15">
        <v>613</v>
      </c>
      <c r="O20" s="15">
        <v>658</v>
      </c>
      <c r="P20" s="15">
        <v>641</v>
      </c>
      <c r="Q20" s="15">
        <v>655</v>
      </c>
      <c r="R20" s="15">
        <v>650</v>
      </c>
      <c r="S20" s="15">
        <v>700</v>
      </c>
      <c r="T20" s="15">
        <v>782</v>
      </c>
      <c r="U20" s="15">
        <v>818</v>
      </c>
      <c r="V20" s="15">
        <v>798</v>
      </c>
      <c r="W20" s="15">
        <v>827</v>
      </c>
      <c r="X20" s="15">
        <v>818</v>
      </c>
      <c r="Y20" s="51">
        <v>838</v>
      </c>
    </row>
    <row r="21" spans="1:25" ht="12.75" customHeight="1" x14ac:dyDescent="0.2">
      <c r="A21" s="31" t="s">
        <v>29</v>
      </c>
      <c r="B21" s="19"/>
      <c r="C21" s="15">
        <v>35</v>
      </c>
      <c r="D21" s="15">
        <v>115</v>
      </c>
      <c r="E21" s="15">
        <v>221</v>
      </c>
      <c r="F21" s="15">
        <v>218</v>
      </c>
      <c r="G21" s="15">
        <v>256</v>
      </c>
      <c r="H21" s="15">
        <v>374</v>
      </c>
      <c r="I21" s="15">
        <v>373</v>
      </c>
      <c r="J21" s="15">
        <v>423</v>
      </c>
      <c r="K21" s="15">
        <v>375</v>
      </c>
      <c r="L21" s="15">
        <v>366</v>
      </c>
      <c r="M21" s="15">
        <v>346</v>
      </c>
      <c r="N21" s="15">
        <v>363</v>
      </c>
      <c r="O21" s="15">
        <v>381</v>
      </c>
      <c r="P21" s="15">
        <v>391</v>
      </c>
      <c r="Q21" s="15">
        <v>395</v>
      </c>
      <c r="R21" s="15">
        <v>397</v>
      </c>
      <c r="S21" s="15">
        <v>427</v>
      </c>
      <c r="T21" s="15">
        <v>431</v>
      </c>
      <c r="U21" s="15">
        <v>459</v>
      </c>
      <c r="V21" s="15">
        <v>465</v>
      </c>
      <c r="W21" s="15">
        <v>492</v>
      </c>
      <c r="X21" s="15">
        <v>475</v>
      </c>
      <c r="Y21" s="51">
        <v>503</v>
      </c>
    </row>
    <row r="22" spans="1:25" ht="12.75" customHeight="1" x14ac:dyDescent="0.2">
      <c r="A22" s="31" t="s">
        <v>20</v>
      </c>
      <c r="B22" s="18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17879</v>
      </c>
      <c r="V22" s="7">
        <v>18119</v>
      </c>
      <c r="W22" s="7">
        <v>19205</v>
      </c>
      <c r="X22" s="7">
        <v>19607</v>
      </c>
      <c r="Y22" s="52">
        <v>20414</v>
      </c>
    </row>
    <row r="23" spans="1:25" ht="12.75" customHeight="1" x14ac:dyDescent="0.2">
      <c r="A23" s="31" t="s">
        <v>21</v>
      </c>
      <c r="B23" s="18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7">
        <v>833</v>
      </c>
      <c r="W23" s="7">
        <v>954</v>
      </c>
      <c r="X23" s="7">
        <v>939</v>
      </c>
      <c r="Y23" s="52">
        <v>1014</v>
      </c>
    </row>
    <row r="24" spans="1:25" ht="12.75" customHeight="1" x14ac:dyDescent="0.2">
      <c r="A24" s="31" t="s">
        <v>22</v>
      </c>
      <c r="B24" s="18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1100</v>
      </c>
      <c r="V24" s="7">
        <v>1140</v>
      </c>
      <c r="W24" s="7">
        <v>1200</v>
      </c>
      <c r="X24" s="7">
        <v>1250</v>
      </c>
      <c r="Y24" s="52">
        <v>1300</v>
      </c>
    </row>
    <row r="25" spans="1:25" s="10" customFormat="1" ht="12.75" customHeight="1" x14ac:dyDescent="0.2">
      <c r="A25" s="32" t="s">
        <v>25</v>
      </c>
      <c r="B25" s="20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f>U6+U10+U11+U12+U13+U14+U15+U16+U17+U18+U19+U20+U21+U22+U23+U24</f>
        <v>36388</v>
      </c>
      <c r="V25" s="9">
        <f>V6+V10+V11+V12+V13+V14+V15+V16+V17+V18+V19+V20+V21+V22+V23+V24</f>
        <v>37282</v>
      </c>
      <c r="W25" s="9">
        <f>W6+W10+W11+W12+W13+W14+W15+W16+W17+W18+W19+W20+W21+W22+W23+W24</f>
        <v>38748</v>
      </c>
      <c r="X25" s="9">
        <f>X6+X10+X11+X12+X13+X14+X15+X16+X17+X18+X19+X20+X21+X22+X23+X24</f>
        <v>39782</v>
      </c>
      <c r="Y25" s="53">
        <f>Y6+Y10+Y11+Y12+Y13+Y14+Y15+Y16+Y17+Y18+Y19+Y20+Y21+Y22+Y23+Y24</f>
        <v>41055</v>
      </c>
    </row>
    <row r="26" spans="1:25" s="10" customFormat="1" ht="12.75" customHeight="1" x14ac:dyDescent="0.2">
      <c r="A26" s="31" t="s">
        <v>24</v>
      </c>
      <c r="B26" s="18"/>
      <c r="C26" s="17" t="s">
        <v>30</v>
      </c>
      <c r="D26" s="17" t="s">
        <v>30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7">
        <v>1912</v>
      </c>
      <c r="W26" s="7">
        <v>2024</v>
      </c>
      <c r="X26" s="7">
        <v>2648</v>
      </c>
      <c r="Y26" s="52">
        <v>2926</v>
      </c>
    </row>
    <row r="27" spans="1:25" ht="12.75" customHeight="1" x14ac:dyDescent="0.2">
      <c r="A27" s="37" t="s">
        <v>3</v>
      </c>
      <c r="B27" s="21"/>
      <c r="C27" s="13">
        <v>2861</v>
      </c>
      <c r="D27" s="13">
        <v>6188</v>
      </c>
      <c r="E27" s="13">
        <v>7736</v>
      </c>
      <c r="F27" s="13">
        <v>10137</v>
      </c>
      <c r="G27" s="13">
        <v>14283</v>
      </c>
      <c r="H27" s="13">
        <v>16374</v>
      </c>
      <c r="I27" s="13">
        <v>18091</v>
      </c>
      <c r="J27" s="13">
        <v>19357</v>
      </c>
      <c r="K27" s="13">
        <v>21204</v>
      </c>
      <c r="L27" s="13">
        <v>22976</v>
      </c>
      <c r="M27" s="13">
        <v>23551</v>
      </c>
      <c r="N27" s="13">
        <v>24489</v>
      </c>
      <c r="O27" s="13">
        <v>26375</v>
      </c>
      <c r="P27" s="13">
        <v>28311</v>
      </c>
      <c r="Q27" s="13">
        <v>30769.109072482272</v>
      </c>
      <c r="R27" s="13">
        <v>32978.732088349716</v>
      </c>
      <c r="S27" s="13">
        <v>35848</v>
      </c>
      <c r="T27" s="13">
        <v>36612</v>
      </c>
      <c r="U27" s="13">
        <f>U25+U26</f>
        <v>38180</v>
      </c>
      <c r="V27" s="13">
        <f>V25+V26</f>
        <v>39194</v>
      </c>
      <c r="W27" s="13">
        <f>W25+W26</f>
        <v>40772</v>
      </c>
      <c r="X27" s="13">
        <f>X25+X26</f>
        <v>42430</v>
      </c>
      <c r="Y27" s="58">
        <f>Y25+Y26</f>
        <v>43981</v>
      </c>
    </row>
    <row r="28" spans="1:25" ht="11.25" customHeight="1" x14ac:dyDescent="0.2">
      <c r="E28" s="14"/>
      <c r="F28" s="14"/>
      <c r="G28" s="14"/>
      <c r="H28" s="14"/>
      <c r="I28" s="14"/>
      <c r="K28" s="14"/>
      <c r="L28" s="14"/>
      <c r="M28" s="14"/>
      <c r="Q28" s="14"/>
      <c r="R28" s="14"/>
      <c r="S28" s="14"/>
      <c r="T28" s="14"/>
    </row>
    <row r="29" spans="1:25" ht="11.25" customHeight="1" x14ac:dyDescent="0.2">
      <c r="A29" s="12" t="s">
        <v>49</v>
      </c>
      <c r="B29" s="12"/>
      <c r="K29" s="14"/>
      <c r="L29" s="14"/>
      <c r="M29" s="14"/>
    </row>
    <row r="30" spans="1:25" ht="11.25" customHeight="1" x14ac:dyDescent="0.2">
      <c r="K30" s="14"/>
    </row>
    <row r="31" spans="1:25" ht="11.25" customHeight="1" x14ac:dyDescent="0.2">
      <c r="A31" s="12"/>
      <c r="B31" s="12"/>
      <c r="K31" s="39"/>
      <c r="L31" s="44"/>
      <c r="M31" s="44"/>
      <c r="N31" s="44"/>
      <c r="O31" s="44"/>
    </row>
    <row r="32" spans="1:25" ht="11.25" customHeight="1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3:17" ht="11.25" customHeight="1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3:17" ht="11.25" customHeight="1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3:17" ht="11.25" customHeight="1" x14ac:dyDescent="0.2">
      <c r="K35" s="40"/>
      <c r="L35" s="40"/>
      <c r="M35" s="41"/>
    </row>
    <row r="36" spans="3:17" ht="11.25" customHeight="1" x14ac:dyDescent="0.2">
      <c r="K36" s="40"/>
      <c r="L36" s="40"/>
      <c r="M36" s="41"/>
    </row>
    <row r="37" spans="3:17" ht="11.25" customHeight="1" x14ac:dyDescent="0.2">
      <c r="K37" s="40"/>
      <c r="L37" s="40"/>
      <c r="M37" s="41"/>
    </row>
    <row r="38" spans="3:17" ht="11.25" customHeight="1" x14ac:dyDescent="0.2">
      <c r="K38" s="39"/>
      <c r="L38" s="39"/>
      <c r="M38" s="42"/>
    </row>
    <row r="39" spans="3:17" ht="11.25" customHeight="1" x14ac:dyDescent="0.2">
      <c r="K39" s="39"/>
      <c r="L39" s="39"/>
      <c r="M39" s="42"/>
    </row>
    <row r="40" spans="3:17" ht="11.25" customHeight="1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3:17" ht="11.25" customHeight="1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3:17" ht="11.25" customHeight="1" x14ac:dyDescent="0.2">
      <c r="K42" s="39"/>
      <c r="L42" s="39"/>
      <c r="M42" s="42"/>
    </row>
    <row r="43" spans="3:17" ht="11.25" customHeight="1" x14ac:dyDescent="0.2">
      <c r="K43" s="39"/>
      <c r="L43" s="39"/>
      <c r="M43" s="42"/>
    </row>
    <row r="44" spans="3:17" ht="11.25" customHeight="1" x14ac:dyDescent="0.2">
      <c r="K44" s="39"/>
      <c r="L44" s="39"/>
      <c r="M44" s="42"/>
    </row>
    <row r="45" spans="3:17" ht="11.25" customHeight="1" x14ac:dyDescent="0.2">
      <c r="K45" s="39"/>
      <c r="L45" s="39"/>
      <c r="M45" s="42"/>
    </row>
    <row r="46" spans="3:17" ht="11.25" customHeight="1" x14ac:dyDescent="0.2">
      <c r="K46" s="39"/>
      <c r="L46" s="39"/>
      <c r="M46" s="39"/>
    </row>
    <row r="47" spans="3:17" ht="11.25" customHeight="1" x14ac:dyDescent="0.2">
      <c r="K47" s="39"/>
      <c r="L47" s="39"/>
      <c r="M47" s="39"/>
    </row>
    <row r="48" spans="3:17" ht="11.25" customHeight="1" x14ac:dyDescent="0.2">
      <c r="K48" s="39"/>
      <c r="L48" s="39"/>
      <c r="M48" s="39"/>
    </row>
    <row r="49" spans="11:13" ht="11.25" customHeight="1" x14ac:dyDescent="0.2">
      <c r="K49" s="40"/>
      <c r="L49" s="40"/>
      <c r="M49" s="41"/>
    </row>
    <row r="50" spans="11:13" ht="11.25" customHeight="1" x14ac:dyDescent="0.2">
      <c r="K50" s="40"/>
      <c r="L50" s="40"/>
      <c r="M50" s="41"/>
    </row>
    <row r="51" spans="11:13" ht="11.25" customHeight="1" x14ac:dyDescent="0.2">
      <c r="K51" s="39"/>
      <c r="L51" s="39"/>
      <c r="M51" s="42"/>
    </row>
    <row r="52" spans="11:13" ht="11.25" customHeight="1" x14ac:dyDescent="0.2">
      <c r="K52" s="39"/>
      <c r="L52" s="39"/>
      <c r="M52" s="42"/>
    </row>
    <row r="53" spans="11:13" ht="11.25" customHeight="1" x14ac:dyDescent="0.2">
      <c r="K53" s="39"/>
      <c r="L53" s="39"/>
      <c r="M53" s="39"/>
    </row>
    <row r="54" spans="11:13" ht="11.25" customHeight="1" x14ac:dyDescent="0.2">
      <c r="K54" s="43"/>
      <c r="L54" s="43"/>
      <c r="M54" s="43"/>
    </row>
    <row r="55" spans="11:13" ht="11.25" customHeight="1" x14ac:dyDescent="0.2">
      <c r="K55" s="39"/>
      <c r="L55" s="39"/>
      <c r="M55" s="42"/>
    </row>
    <row r="56" spans="11:13" ht="11.25" customHeight="1" x14ac:dyDescent="0.2">
      <c r="K56" s="43"/>
      <c r="L56" s="43"/>
      <c r="M56" s="4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F817A-E2EB-43EF-BB3E-6D3ABC60167E}"/>
</file>

<file path=customXml/itemProps2.xml><?xml version="1.0" encoding="utf-8"?>
<ds:datastoreItem xmlns:ds="http://schemas.openxmlformats.org/officeDocument/2006/customXml" ds:itemID="{87CD98E9-62FE-4013-831E-1BECB7BEF9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7D1F9-D12A-4E99-BA6E-06AE8CC63440}">
  <ds:schemaRefs>
    <ds:schemaRef ds:uri="http://purl.org/dc/terms/"/>
    <ds:schemaRef ds:uri="http://purl.org/dc/elements/1.1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Innhold</vt:lpstr>
      <vt:lpstr>A.4.1</vt:lpstr>
      <vt:lpstr>A.4.2</vt:lpstr>
      <vt:lpstr>A.4.3</vt:lpstr>
      <vt:lpstr>A.4.1!Utskriftsområde</vt:lpstr>
      <vt:lpstr>A.4.2!Utskriftsområde</vt:lpstr>
      <vt:lpstr>A.4.3!Utskriftsområde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Sarpebakken, Bo</cp:lastModifiedBy>
  <cp:lastPrinted>2022-08-01T11:10:15Z</cp:lastPrinted>
  <dcterms:created xsi:type="dcterms:W3CDTF">2000-06-27T11:17:16Z</dcterms:created>
  <dcterms:modified xsi:type="dcterms:W3CDTF">2023-06-20T12:28:58Z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ediaServiceImageTags">
    <vt:lpwstr/>
  </property>
</Properties>
</file>