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1021" documentId="8_{F4E5026C-F3E1-4F34-A9FC-A024FF75EE25}" xr6:coauthVersionLast="47" xr6:coauthVersionMax="47" xr10:uidLastSave="{99A4D1BA-0A2C-4ED1-A529-CE543E1049DD}"/>
  <bookViews>
    <workbookView xWindow="6315" yWindow="2055" windowWidth="27930" windowHeight="15885" activeTab="1" xr2:uid="{00000000-000D-0000-FFFF-FFFF00000000}"/>
  </bookViews>
  <sheets>
    <sheet name="Innhold" sheetId="1" r:id="rId1"/>
    <sheet name="A.5.1" sheetId="15" r:id="rId2"/>
    <sheet name="A.5.2" sheetId="29" r:id="rId3"/>
    <sheet name="A.5.3" sheetId="18" r:id="rId4"/>
    <sheet name="A.5.4" sheetId="30" r:id="rId5"/>
    <sheet name="A.5.5" sheetId="20" r:id="rId6"/>
    <sheet name="A.5.6" sheetId="21" r:id="rId7"/>
    <sheet name="A.5.7" sheetId="22" r:id="rId8"/>
    <sheet name="A.5.8" sheetId="25" r:id="rId9"/>
    <sheet name="A.5.9" sheetId="26" r:id="rId10"/>
    <sheet name="A.5.10" sheetId="27" r:id="rId11"/>
    <sheet name="A.5.11" sheetId="28" r:id="rId12"/>
    <sheet name="A.5.12" sheetId="13" r:id="rId13"/>
    <sheet name="A.5.13" sheetId="14" r:id="rId14"/>
    <sheet name="A.5.14" sheetId="3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7" hidden="1">'A.5.7'!$B$6:$Z$52</definedName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[2]G_XGDP!$A$5:$CB$53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'[3]Norge utgifter'!$A$142:$O$206</definedName>
    <definedName name="sss">'[4]Norge utgifter og årsverk'!$A$969:$I$1041</definedName>
    <definedName name="TABLE1">'[5]Norge utgifter'!$A$8:$O$68</definedName>
    <definedName name="TABLE10">'[5]Norge utgifter og årsverk'!$A$907:$I$958</definedName>
    <definedName name="TABLE11">'[5]Norge utgifter og årsverk'!$A$969:$I$1041</definedName>
    <definedName name="table12">'[3]Norge utgifter og årsverk'!$A$969:$I$1041</definedName>
    <definedName name="TABLE2">'[5]Norge utgifter'!$A$82:$O$126</definedName>
    <definedName name="TABLE3">'[5]Norge utgifter'!$A$142:$O$206</definedName>
    <definedName name="TABLE4">'[5]Norge utgifter'!$A$221:$O$295</definedName>
    <definedName name="TABLE5">'[5]Norge utgifter'!$A$304:$O$376</definedName>
    <definedName name="TABLE6_1">'[5]Norge utgifter og årsverk'!$A$394:$I$467</definedName>
    <definedName name="TABLE6_2">'[5]Norge utgifter og årsverk'!$A$477:$I$554</definedName>
    <definedName name="TABLE6AND7">'[5]Norge utgifter'!$A$395:$O$445</definedName>
    <definedName name="TABLE7">'[5]Norge utgifter og årsverk'!$A$564:$I$638</definedName>
    <definedName name="TABLE8">'[5]Norge utgifter og årsverk'!$A$647:$I$690</definedName>
    <definedName name="TABLE9">'[5]Norge utgifter og årsverk'!$A$757:$I$820</definedName>
    <definedName name="_xlnm.Print_Area" localSheetId="12">'A.5.12'!$A$1:$E$54</definedName>
    <definedName name="_xlnm.Print_Area" localSheetId="13">'A.5.13'!$A$1:$S$46</definedName>
    <definedName name="_xlnm.Print_Area" localSheetId="0">Innhold!$A$1:$C$16</definedName>
    <definedName name="_xlnm.Print_Titles" localSheetId="1">'A.5.1'!$B:$B,'A.5.1'!$5:$5</definedName>
    <definedName name="www">'[4]Norge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/>
  <c r="C17" i="1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Y32" i="22"/>
  <c r="Z32" i="22"/>
  <c r="AA32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W34" i="22"/>
  <c r="X34" i="22"/>
  <c r="Y34" i="22"/>
  <c r="Z34" i="22"/>
  <c r="AA34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W36" i="22"/>
  <c r="X36" i="22"/>
  <c r="Y36" i="22"/>
  <c r="Z36" i="22"/>
  <c r="AA36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U43" i="22"/>
  <c r="V43" i="22"/>
  <c r="W43" i="22"/>
  <c r="X43" i="22"/>
  <c r="Y43" i="22"/>
  <c r="Z43" i="22"/>
  <c r="AA43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S48" i="22"/>
  <c r="T48" i="22"/>
  <c r="U48" i="22"/>
  <c r="V48" i="22"/>
  <c r="W48" i="22"/>
  <c r="X48" i="22"/>
  <c r="Y48" i="22"/>
  <c r="Z48" i="22"/>
  <c r="AA48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S49" i="22"/>
  <c r="T49" i="22"/>
  <c r="U49" i="22"/>
  <c r="V49" i="22"/>
  <c r="W49" i="22"/>
  <c r="X49" i="22"/>
  <c r="Y49" i="22"/>
  <c r="Z49" i="22"/>
  <c r="AA49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U50" i="22"/>
  <c r="V50" i="22"/>
  <c r="W50" i="22"/>
  <c r="X50" i="22"/>
  <c r="Y50" i="22"/>
  <c r="Z50" i="22"/>
  <c r="AA50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S51" i="22"/>
  <c r="T51" i="22"/>
  <c r="U51" i="22"/>
  <c r="V51" i="22"/>
  <c r="W51" i="22"/>
  <c r="X51" i="22"/>
  <c r="Y51" i="22"/>
  <c r="Z51" i="22"/>
  <c r="AA51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S52" i="22"/>
  <c r="T52" i="22"/>
  <c r="U52" i="22"/>
  <c r="V52" i="22"/>
  <c r="W52" i="22"/>
  <c r="X52" i="22"/>
  <c r="Y52" i="22"/>
  <c r="Z52" i="22"/>
  <c r="AA52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S53" i="22"/>
  <c r="T53" i="22"/>
  <c r="U53" i="22"/>
  <c r="V53" i="22"/>
  <c r="W53" i="22"/>
  <c r="X53" i="22"/>
  <c r="Y53" i="22"/>
  <c r="Z53" i="22"/>
  <c r="AA53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F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7" i="22"/>
  <c r="AB42" i="14"/>
  <c r="AB43" i="14"/>
  <c r="AB38" i="14"/>
  <c r="AB29" i="14"/>
  <c r="AB30" i="14" s="1"/>
  <c r="AB25" i="14"/>
  <c r="AB17" i="14"/>
  <c r="AB16" i="14"/>
  <c r="AB12" i="14"/>
  <c r="AA42" i="14" l="1"/>
  <c r="AA43" i="14" s="1"/>
  <c r="AA38" i="14"/>
  <c r="AA29" i="14"/>
  <c r="Z25" i="14"/>
  <c r="AA25" i="14"/>
  <c r="AA30" i="14" s="1"/>
  <c r="AA16" i="14"/>
  <c r="AA12" i="14"/>
  <c r="AA17" i="14" l="1"/>
  <c r="Z29" i="14"/>
  <c r="Z30" i="14" s="1"/>
  <c r="Z42" i="14"/>
  <c r="Z38" i="14"/>
  <c r="Z12" i="14"/>
  <c r="Z16" i="14"/>
  <c r="Z43" i="14" l="1"/>
  <c r="Z17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B12" i="14"/>
  <c r="X16" i="14"/>
  <c r="Y16" i="14"/>
  <c r="X25" i="14"/>
  <c r="Y25" i="14"/>
  <c r="X29" i="14"/>
  <c r="Y29" i="14"/>
  <c r="X38" i="14"/>
  <c r="Y38" i="14"/>
  <c r="X42" i="14"/>
  <c r="Y42" i="14"/>
  <c r="X43" i="14" l="1"/>
  <c r="X17" i="14"/>
  <c r="Y30" i="14"/>
  <c r="Y43" i="14"/>
  <c r="X30" i="14"/>
  <c r="Y17" i="14"/>
  <c r="C29" i="14" l="1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B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B42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B38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B25" i="14"/>
  <c r="C16" i="14"/>
  <c r="D16" i="14"/>
  <c r="E16" i="14"/>
  <c r="F16" i="14"/>
  <c r="F17" i="14" s="1"/>
  <c r="G16" i="14"/>
  <c r="H16" i="14"/>
  <c r="I16" i="14"/>
  <c r="J16" i="14"/>
  <c r="J17" i="14" s="1"/>
  <c r="K16" i="14"/>
  <c r="L16" i="14"/>
  <c r="M16" i="14"/>
  <c r="N16" i="14"/>
  <c r="N17" i="14" s="1"/>
  <c r="O16" i="14"/>
  <c r="P16" i="14"/>
  <c r="P17" i="14" s="1"/>
  <c r="Q16" i="14"/>
  <c r="R16" i="14"/>
  <c r="R17" i="14" s="1"/>
  <c r="S16" i="14"/>
  <c r="T16" i="14"/>
  <c r="T17" i="14" s="1"/>
  <c r="U16" i="14"/>
  <c r="V16" i="14"/>
  <c r="V17" i="14" s="1"/>
  <c r="W16" i="14"/>
  <c r="B16" i="14"/>
  <c r="B17" i="14" s="1"/>
  <c r="H17" i="14"/>
  <c r="L17" i="14"/>
  <c r="U30" i="14" l="1"/>
  <c r="Q30" i="14"/>
  <c r="M30" i="14"/>
  <c r="I30" i="14"/>
  <c r="W43" i="14"/>
  <c r="S43" i="14"/>
  <c r="O43" i="14"/>
  <c r="K43" i="14"/>
  <c r="G43" i="14"/>
  <c r="C43" i="14"/>
  <c r="U43" i="14"/>
  <c r="Q43" i="14"/>
  <c r="M43" i="14"/>
  <c r="I43" i="14"/>
  <c r="E43" i="14"/>
  <c r="E30" i="14"/>
  <c r="V30" i="14"/>
  <c r="R30" i="14"/>
  <c r="N30" i="14"/>
  <c r="J30" i="14"/>
  <c r="F30" i="14"/>
  <c r="W30" i="14"/>
  <c r="S30" i="14"/>
  <c r="O30" i="14"/>
  <c r="K30" i="14"/>
  <c r="G30" i="14"/>
  <c r="W17" i="14"/>
  <c r="S17" i="14"/>
  <c r="O17" i="14"/>
  <c r="K17" i="14"/>
  <c r="G17" i="14"/>
  <c r="C17" i="14"/>
  <c r="U17" i="14"/>
  <c r="Q17" i="14"/>
  <c r="M17" i="14"/>
  <c r="I17" i="14"/>
  <c r="E17" i="14"/>
  <c r="D17" i="14"/>
  <c r="B43" i="14"/>
  <c r="T43" i="14"/>
  <c r="P43" i="14"/>
  <c r="L43" i="14"/>
  <c r="H43" i="14"/>
  <c r="D43" i="14"/>
  <c r="V43" i="14"/>
  <c r="R43" i="14"/>
  <c r="N43" i="14"/>
  <c r="J43" i="14"/>
  <c r="F43" i="14"/>
  <c r="B30" i="14"/>
  <c r="T30" i="14"/>
  <c r="P30" i="14"/>
  <c r="L30" i="14"/>
  <c r="H30" i="14"/>
  <c r="D30" i="14"/>
  <c r="C30" i="14"/>
  <c r="B10" i="1"/>
  <c r="C16" i="1" l="1"/>
  <c r="C15" i="1"/>
  <c r="C14" i="1"/>
  <c r="C13" i="1"/>
  <c r="C12" i="1"/>
  <c r="C11" i="1"/>
  <c r="C10" i="1"/>
  <c r="C9" i="1"/>
  <c r="C8" i="1"/>
  <c r="C7" i="1"/>
  <c r="C6" i="1"/>
  <c r="C5" i="1"/>
  <c r="C4" i="1"/>
  <c r="B7" i="1" l="1"/>
  <c r="B5" i="1"/>
  <c r="B14" i="1"/>
  <c r="B13" i="1"/>
  <c r="B12" i="1"/>
  <c r="B11" i="1"/>
  <c r="B9" i="1" l="1"/>
  <c r="B8" i="1"/>
  <c r="B6" i="1" l="1"/>
  <c r="B4" i="1"/>
  <c r="B15" i="1" l="1"/>
</calcChain>
</file>

<file path=xl/sharedStrings.xml><?xml version="1.0" encoding="utf-8"?>
<sst xmlns="http://schemas.openxmlformats.org/spreadsheetml/2006/main" count="2934" uniqueCount="384">
  <si>
    <t>Nummer</t>
  </si>
  <si>
    <t>Navn</t>
  </si>
  <si>
    <t>Merknad</t>
  </si>
  <si>
    <t>A.5.1</t>
  </si>
  <si>
    <t>A.5.2</t>
  </si>
  <si>
    <t>A.5.3</t>
  </si>
  <si>
    <t>A.5.4</t>
  </si>
  <si>
    <t>A.5.5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</si>
  <si>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</si>
  <si>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</si>
  <si>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</si>
  <si>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</si>
  <si>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</si>
  <si>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</si>
  <si>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</si>
  <si>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</si>
  <si>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A.5.14</t>
  </si>
  <si>
    <t>Tabell A.5.1</t>
  </si>
  <si>
    <t>Land</t>
  </si>
  <si>
    <t>Argentina</t>
  </si>
  <si>
    <t>..</t>
  </si>
  <si>
    <t>Australia</t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</si>
  <si>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</si>
  <si>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</si>
  <si>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</si>
  <si>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</si>
  <si>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</si>
  <si>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</si>
  <si>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</si>
  <si>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</si>
  <si>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</si>
  <si>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</si>
  <si>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</si>
  <si>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</si>
  <si>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</si>
  <si>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</si>
  <si>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</si>
  <si>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Latvia</t>
  </si>
  <si>
    <t>Litauen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</si>
  <si>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</si>
  <si>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</si>
  <si>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</si>
  <si>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</si>
  <si>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</si>
  <si>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</si>
  <si>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</si>
  <si>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</si>
  <si>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t>Singapore</t>
  </si>
  <si>
    <t>Slovakia</t>
  </si>
  <si>
    <t>Slovenia</t>
  </si>
  <si>
    <t>Spania</t>
  </si>
  <si>
    <t>Storbritannia</t>
  </si>
  <si>
    <t>Sveits</t>
  </si>
  <si>
    <t>Sverige</t>
  </si>
  <si>
    <t>Sør-Afrika</t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</si>
  <si>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</si>
  <si>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</si>
  <si>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</si>
  <si>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</si>
  <si>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</si>
  <si>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</si>
  <si>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</si>
  <si>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</si>
  <si>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(PPP).</t>
    </r>
  </si>
  <si>
    <r>
      <rPr>
        <sz val="8"/>
        <rFont val="Calibri"/>
        <family val="2"/>
      </rPr>
      <t xml:space="preserve">² </t>
    </r>
    <r>
      <rPr>
        <sz val="8"/>
        <rFont val="Arial"/>
        <family val="2"/>
      </rPr>
      <t>Bare det tidligere Vest-Tyskland før 1991.</t>
    </r>
  </si>
  <si>
    <t>Kilde: OECD - Main Science and Technology Indicators</t>
  </si>
  <si>
    <t>Tabell A.5.2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</si>
  <si>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 og implisitte BNP-deflatorer.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</si>
  <si>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Bare det tidligere Vest-Tyskland før 1991.</t>
    </r>
  </si>
  <si>
    <t>Tabell A.5.3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</si>
  <si>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Bare det tidligere Vest-Tyskland før 1991.</t>
    </r>
  </si>
  <si>
    <t>Tabell A.5.4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</si>
  <si>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</si>
  <si>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Bare det tidligere Vest-Tyskland før 1991.</t>
    </r>
  </si>
  <si>
    <t>Kilde: OECD – Main Science and Technology Indicators</t>
  </si>
  <si>
    <t>Tabell A.5.5</t>
  </si>
  <si>
    <r>
      <t>1</t>
    </r>
    <r>
      <rPr>
        <sz val="8"/>
        <rFont val="Arial"/>
        <family val="2"/>
      </rPr>
      <t xml:space="preserve"> Bare det tidligere Vest-Tyskland før 1991.</t>
    </r>
  </si>
  <si>
    <t>Tabell A.5.6</t>
  </si>
  <si>
    <t>Tabell A.5.7</t>
  </si>
  <si>
    <t>Prosentandel av totale FoU-utgifter.</t>
  </si>
  <si>
    <t>Tabell A.5.8</t>
  </si>
  <si>
    <t>Tabell A.5.9</t>
  </si>
  <si>
    <t>Tabell A.5.10</t>
  </si>
  <si>
    <t>Tabell A.5.11</t>
  </si>
  <si>
    <t>Tabell A.5.12</t>
  </si>
  <si>
    <t xml:space="preserve">Nøkkelindikatorer for FoU i Norge, Sverige, Danmark, Finland, EU og OECD i 1995, 1999, 2005, </t>
  </si>
  <si>
    <t>Nøkkelindikator</t>
  </si>
  <si>
    <t>FoU-utgifter som andel av BNP (%)</t>
  </si>
  <si>
    <r>
      <t>Norge</t>
    </r>
    <r>
      <rPr>
        <b/>
        <vertAlign val="superscript"/>
        <sz val="10"/>
        <rFont val="Arial"/>
        <family val="2"/>
      </rPr>
      <t>1</t>
    </r>
  </si>
  <si>
    <t>FoU-utgifter utført i foretakssektoren som andel av BNP (%)</t>
  </si>
  <si>
    <t>FoU-utgifter utført i offentlig sektor som andel av BNP (%)</t>
  </si>
  <si>
    <t>FoU-utgifter utført i universitets- og høgskolesektoren som andel av BNP (%)</t>
  </si>
  <si>
    <t>Totale FoU-årsverk per 1 000 innbyggere</t>
  </si>
  <si>
    <r>
      <t>1</t>
    </r>
    <r>
      <rPr>
        <sz val="8"/>
        <rFont val="Arial"/>
        <family val="2"/>
      </rPr>
      <t xml:space="preserve"> Tabellen omfatter ikke FoU utført ved internasjonale institusjoner. Tallene kan derfor være noe lavere enn i den nasjonale FoU-statistikken.</t>
    </r>
  </si>
  <si>
    <t>Tabell A.5.13</t>
  </si>
  <si>
    <t>Land/kjønn</t>
  </si>
  <si>
    <t>Totalt</t>
  </si>
  <si>
    <t>Sverige²</t>
  </si>
  <si>
    <t xml:space="preserve">Sum Norden </t>
  </si>
  <si>
    <t>Sum Baltikum</t>
  </si>
  <si>
    <t>Kvinner</t>
  </si>
  <si>
    <r>
      <t>Danmark</t>
    </r>
    <r>
      <rPr>
        <vertAlign val="superscript"/>
        <sz val="10"/>
        <rFont val="Arial"/>
        <family val="2"/>
      </rPr>
      <t>1</t>
    </r>
  </si>
  <si>
    <t>Menn</t>
  </si>
  <si>
    <r>
      <t>1</t>
    </r>
    <r>
      <rPr>
        <sz val="8"/>
        <rFont val="Arial"/>
        <family val="2"/>
      </rPr>
      <t xml:space="preserve"> Opplysning om kjønn for de klassiske doktorgrader i Danmark foreligger ikke før 1998 eller i 2004. Før 1998 og i 2004 er det avvik mellom totaltallet og deltallene per kjønn.</t>
    </r>
  </si>
  <si>
    <t>Tabell A.5.14</t>
  </si>
  <si>
    <t>D01T99</t>
  </si>
  <si>
    <t>Totalt alle næringer</t>
  </si>
  <si>
    <t>D10T33</t>
  </si>
  <si>
    <t>D01T03</t>
  </si>
  <si>
    <t>Jordbruk, skogbruk og fiske</t>
  </si>
  <si>
    <t>D05T09</t>
  </si>
  <si>
    <t>Bergverksdrift</t>
  </si>
  <si>
    <t>D10T12</t>
  </si>
  <si>
    <t>Nærings-, drikkevare- og tobakksindustri</t>
  </si>
  <si>
    <t>D13T15</t>
  </si>
  <si>
    <t>Tekstil-, beklednings- og lærvareindustri</t>
  </si>
  <si>
    <t>D16T18</t>
  </si>
  <si>
    <t>Tre- og papirvareindustri, trykking og grafisk industri</t>
  </si>
  <si>
    <t>D19</t>
  </si>
  <si>
    <t>Petroleums- og kullvareindustri</t>
  </si>
  <si>
    <t>D20</t>
  </si>
  <si>
    <t>Kjemisk industri</t>
  </si>
  <si>
    <t>D21</t>
  </si>
  <si>
    <t>Farmasøytisk industri</t>
  </si>
  <si>
    <t>D22T23</t>
  </si>
  <si>
    <t>Gummivare-, plast- og mineralproduktindustri</t>
  </si>
  <si>
    <t>D24</t>
  </si>
  <si>
    <t>Metallindustri</t>
  </si>
  <si>
    <t>D25</t>
  </si>
  <si>
    <t>Metallvareindustri</t>
  </si>
  <si>
    <t>D26</t>
  </si>
  <si>
    <t>Data- og elektronisk industri</t>
  </si>
  <si>
    <t>D27</t>
  </si>
  <si>
    <t>Elektroteknisk industri</t>
  </si>
  <si>
    <t>D28</t>
  </si>
  <si>
    <t>Maskinindustri</t>
  </si>
  <si>
    <t>D29</t>
  </si>
  <si>
    <t>Motorkjøretøyindustri</t>
  </si>
  <si>
    <t>D31T32</t>
  </si>
  <si>
    <t>Møbel- og annen industri</t>
  </si>
  <si>
    <t>D33</t>
  </si>
  <si>
    <t>Maskinreparasjon og -installasjon</t>
  </si>
  <si>
    <t>D35T39</t>
  </si>
  <si>
    <t>Kraftforsyning, vann, avløp, renovasjon</t>
  </si>
  <si>
    <t>D41T43</t>
  </si>
  <si>
    <t>Bygge- og anleggsvirksomhet</t>
  </si>
  <si>
    <t>D45T47</t>
  </si>
  <si>
    <t>Varehandel</t>
  </si>
  <si>
    <t>D49T53</t>
  </si>
  <si>
    <t>Transport og lagring</t>
  </si>
  <si>
    <t>D55T56</t>
  </si>
  <si>
    <t>Overnattings- og serveringsvirksomhet</t>
  </si>
  <si>
    <t>D58</t>
  </si>
  <si>
    <t>Forlagsvirksomhet</t>
  </si>
  <si>
    <t>D59T60</t>
  </si>
  <si>
    <t>D61</t>
  </si>
  <si>
    <t>Telekommunikasjon</t>
  </si>
  <si>
    <t>D62T63</t>
  </si>
  <si>
    <t>IKT- og informasjonstjenester</t>
  </si>
  <si>
    <t>D64T66</t>
  </si>
  <si>
    <t>Finansiering og forsikring</t>
  </si>
  <si>
    <t>D68</t>
  </si>
  <si>
    <t>Omsetning og drift av fast eiendom</t>
  </si>
  <si>
    <t>D72</t>
  </si>
  <si>
    <t>Forskning og utviklingsarbeid</t>
  </si>
  <si>
    <t>D69T75X</t>
  </si>
  <si>
    <t>D77T82</t>
  </si>
  <si>
    <t>Forretningsmessig tjenesteyting</t>
  </si>
  <si>
    <t>D90T99</t>
  </si>
  <si>
    <t>Kultur- og underholdningsvirksomhet</t>
  </si>
  <si>
    <t>Lav</t>
  </si>
  <si>
    <t>0,41*</t>
  </si>
  <si>
    <t>0,31*</t>
  </si>
  <si>
    <t>Medium-lav</t>
  </si>
  <si>
    <t>0,67*</t>
  </si>
  <si>
    <t>0,99*</t>
  </si>
  <si>
    <t xml:space="preserve">Medium-høy </t>
  </si>
  <si>
    <t>Høy</t>
  </si>
  <si>
    <t>Medium</t>
  </si>
  <si>
    <t>Medium lav</t>
  </si>
  <si>
    <t>Produksjon av andre transportmidler</t>
  </si>
  <si>
    <t>Medium-høy</t>
  </si>
  <si>
    <t>0,06*</t>
  </si>
  <si>
    <t>0,12*</t>
  </si>
  <si>
    <t>0,01*</t>
  </si>
  <si>
    <t>D58T60</t>
  </si>
  <si>
    <t>Faglig og teknisk tjenesteyting (unntatt Forsknig og utviklingsarbeid)</t>
  </si>
  <si>
    <t>0,39*</t>
  </si>
  <si>
    <t>EU 27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</si>
  <si>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Hentet fra OECD Science, Technology and Industry Working Papers 2016/04, "OECD Taxonomy of Economic Activities Based on R&amp;D Intensity".</t>
    </r>
  </si>
  <si>
    <t>* Estimerte verdier.</t>
  </si>
  <si>
    <t>FoU i universitets- og høgskolesektoren i land OECD samler statistikk for 1981–2021. Prosentandel av totale FoU-utgifter.</t>
  </si>
  <si>
    <t>Totale FoU-utgifter¹ i land OECD samler statistikk for 1981–2021. Løpende priser. Mill. NOK.</t>
  </si>
  <si>
    <t>Totale FoU-utgifter¹ i land OECD samler statistikk for 1981–2021. Mill. NOK i faste 2015-priser.</t>
  </si>
  <si>
    <t>Totale FoU-utgifter som andel av brutto nasjonalprodukt (BNP) i land OECD samler statistikk for 1981–2021. Prosent.</t>
  </si>
  <si>
    <t>Totale FoU-utgifter¹ i land OECD samler statistikk for 1981–2021 NOK i faste 2015-priser per innbygger.</t>
  </si>
  <si>
    <t>FoU i foretakssektoren i land OECD samler statistikk for 1981–2021. Prosentandel av totale FoU-utgifter.</t>
  </si>
  <si>
    <t>Tabell T14N</t>
  </si>
  <si>
    <t>FoU-utgifter finansiert av foretakssektoren i land OECD samler statistikk for 1981–2021. Prosentandel av totale FoU-utgifter.</t>
  </si>
  <si>
    <t>Tabell T14O</t>
  </si>
  <si>
    <t>FoU-utgifter finansiert av offentlige kilder i land OECD samler statistikk for 1981–2021. Prosentandel av totale FoU-utgifter.</t>
  </si>
  <si>
    <t>Totale FoU-årsverk per 1 000 innbyggere i land OECD samler statistikk for 1981–2021.</t>
  </si>
  <si>
    <t>Tabell PT6</t>
  </si>
  <si>
    <t>Tabell PT4</t>
  </si>
  <si>
    <t>Totale FoU-årsverk per 1 000 av total arbeidskraft i land OECD samler statistikk for 1981–2021.</t>
  </si>
  <si>
    <t>2009, 2011, 2012, 2013, 2014, 2015, 2016, 2017, 2018, 2019, 2020 og 2021.</t>
  </si>
  <si>
    <t>Doktorgrader i nordiske og baltiske land 1995–2021 etter kjønn.</t>
  </si>
  <si>
    <t>Kilde: SSB, Forskerpersonale</t>
  </si>
  <si>
    <t xml:space="preserve">FoU i offentlig sektor (inklusiv privat ikke-forretningsmessig sektor, PNP-sektor) i land OECD samler statistikk for 1981–2021. </t>
  </si>
  <si>
    <t>Kilde: OECD – Main Science and Technology Indicators og R&amp;D Statistics</t>
  </si>
  <si>
    <t>OECD</t>
  </si>
  <si>
    <t>Non-OECD</t>
  </si>
  <si>
    <t>Costa Rica</t>
  </si>
  <si>
    <t>Luxembourg</t>
  </si>
  <si>
    <t>Sist oppdatert 03.08.2023</t>
  </si>
  <si>
    <r>
      <t>Grad av FoU-intensitet</t>
    </r>
    <r>
      <rPr>
        <b/>
        <vertAlign val="superscript"/>
        <sz val="10"/>
        <rFont val="Arial"/>
        <family val="2"/>
      </rPr>
      <t>1</t>
    </r>
  </si>
  <si>
    <t>Norge
(2018)</t>
  </si>
  <si>
    <t>Belgia 
(2019)</t>
  </si>
  <si>
    <t>Canada 
(2019)</t>
  </si>
  <si>
    <t>Danmark
(2018)</t>
  </si>
  <si>
    <t>Finland 
(2018)</t>
  </si>
  <si>
    <t>Frankrike 
(2017)</t>
  </si>
  <si>
    <t>Italia 
(2019)</t>
  </si>
  <si>
    <t>Japan 
(2019)</t>
  </si>
  <si>
    <t>Nederland 
(2017)</t>
  </si>
  <si>
    <t>Sverige
(2019)</t>
  </si>
  <si>
    <t>Tyskland 
(2019)</t>
  </si>
  <si>
    <t>USA 
(2019)</t>
  </si>
  <si>
    <t>Østerrike
(2018)</t>
  </si>
  <si>
    <t>0,95*</t>
  </si>
  <si>
    <t>0,26*</t>
  </si>
  <si>
    <t>0,84*</t>
  </si>
  <si>
    <t>0,2*</t>
  </si>
  <si>
    <t>0,52*</t>
  </si>
  <si>
    <t>0,94*</t>
  </si>
  <si>
    <t>Industri i alt</t>
  </si>
  <si>
    <t>2,8*</t>
  </si>
  <si>
    <t>7,64*</t>
  </si>
  <si>
    <t>9,76*</t>
  </si>
  <si>
    <t>8,44*</t>
  </si>
  <si>
    <t>0,59*</t>
  </si>
  <si>
    <t>1,82*</t>
  </si>
  <si>
    <t>0,75*</t>
  </si>
  <si>
    <t>0,73*</t>
  </si>
  <si>
    <t>1,44*</t>
  </si>
  <si>
    <t>1,76*</t>
  </si>
  <si>
    <t>12,51*</t>
  </si>
  <si>
    <t>1,38*</t>
  </si>
  <si>
    <t>2,36*</t>
  </si>
  <si>
    <t>1,48*</t>
  </si>
  <si>
    <t>0,34*</t>
  </si>
  <si>
    <t>1,1*</t>
  </si>
  <si>
    <t>2,35*</t>
  </si>
  <si>
    <t>1,52*</t>
  </si>
  <si>
    <t>0,54*</t>
  </si>
  <si>
    <t>4,5*</t>
  </si>
  <si>
    <t>0,87*</t>
  </si>
  <si>
    <t>1,98*</t>
  </si>
  <si>
    <t>12,93*</t>
  </si>
  <si>
    <t>8,54*</t>
  </si>
  <si>
    <t>8,69*</t>
  </si>
  <si>
    <t>12,85*</t>
  </si>
  <si>
    <t>28,91*</t>
  </si>
  <si>
    <t>13,38*</t>
  </si>
  <si>
    <t>1,41*</t>
  </si>
  <si>
    <t>5,54*</t>
  </si>
  <si>
    <t>5,01*</t>
  </si>
  <si>
    <t>1,96*</t>
  </si>
  <si>
    <t>0,92*</t>
  </si>
  <si>
    <t>5,15*</t>
  </si>
  <si>
    <t>1,78*</t>
  </si>
  <si>
    <t>0,69*</t>
  </si>
  <si>
    <t>3,24*</t>
  </si>
  <si>
    <t>16,04*</t>
  </si>
  <si>
    <t>20,22*</t>
  </si>
  <si>
    <t>23,65*</t>
  </si>
  <si>
    <t>6,07*</t>
  </si>
  <si>
    <t>7,46*</t>
  </si>
  <si>
    <t>15,65*</t>
  </si>
  <si>
    <t>5,08*</t>
  </si>
  <si>
    <t>9,47*</t>
  </si>
  <si>
    <t>12,32*</t>
  </si>
  <si>
    <t>1,66*</t>
  </si>
  <si>
    <t>2,25*</t>
  </si>
  <si>
    <t>31,41*</t>
  </si>
  <si>
    <t>17,26*</t>
  </si>
  <si>
    <t>16,41*</t>
  </si>
  <si>
    <t>D30X</t>
  </si>
  <si>
    <t>108,85*</t>
  </si>
  <si>
    <t>11,64*</t>
  </si>
  <si>
    <t>1,32*</t>
  </si>
  <si>
    <t>0,07*</t>
  </si>
  <si>
    <t>9,41*</t>
  </si>
  <si>
    <t>10,86*</t>
  </si>
  <si>
    <t>6,18*</t>
  </si>
  <si>
    <t>36,99*</t>
  </si>
  <si>
    <t>248,83*</t>
  </si>
  <si>
    <t>12,39*</t>
  </si>
  <si>
    <t>28,37*</t>
  </si>
  <si>
    <t>16,13*</t>
  </si>
  <si>
    <t>2,22*</t>
  </si>
  <si>
    <t>3,85*</t>
  </si>
  <si>
    <t>4,41*</t>
  </si>
  <si>
    <t>15,8*</t>
  </si>
  <si>
    <t>4,7*</t>
  </si>
  <si>
    <t>0,37*</t>
  </si>
  <si>
    <t>0,03*</t>
  </si>
  <si>
    <t>0,55*</t>
  </si>
  <si>
    <t>3,5*</t>
  </si>
  <si>
    <t>0,38*</t>
  </si>
  <si>
    <t>0,1*</t>
  </si>
  <si>
    <t>0,28*</t>
  </si>
  <si>
    <t>0,97*</t>
  </si>
  <si>
    <t>0,88*</t>
  </si>
  <si>
    <t>1,6*</t>
  </si>
  <si>
    <t>0,49*</t>
  </si>
  <si>
    <t>0,98*</t>
  </si>
  <si>
    <t>0,11*</t>
  </si>
  <si>
    <t>0,04*</t>
  </si>
  <si>
    <t>0,02*</t>
  </si>
  <si>
    <t>0,0*</t>
  </si>
  <si>
    <t>Forlagsvirksomhet, Film- og TV-prod.. musikkutgivelse, radio- og fjernsynskringkasting</t>
  </si>
  <si>
    <t>8,65*</t>
  </si>
  <si>
    <t>1,25*</t>
  </si>
  <si>
    <t>14,72*</t>
  </si>
  <si>
    <t>3,49*</t>
  </si>
  <si>
    <t>Film- og TV-prod.. musikkutgivelse, radio- og fjernsynskringkasting</t>
  </si>
  <si>
    <t>0,22*</t>
  </si>
  <si>
    <t>0,46*</t>
  </si>
  <si>
    <t>2,38*</t>
  </si>
  <si>
    <t>0,62*</t>
  </si>
  <si>
    <t>2,93*</t>
  </si>
  <si>
    <t>1,29*</t>
  </si>
  <si>
    <t>10,47*</t>
  </si>
  <si>
    <t>6,97*</t>
  </si>
  <si>
    <t>2,04*</t>
  </si>
  <si>
    <t>7,25*</t>
  </si>
  <si>
    <t>0,27*</t>
  </si>
  <si>
    <t>32,09*</t>
  </si>
  <si>
    <t>21,01*</t>
  </si>
  <si>
    <t>11,62*</t>
  </si>
  <si>
    <t>64,78*</t>
  </si>
  <si>
    <t>1,23*</t>
  </si>
  <si>
    <t>1,74*</t>
  </si>
  <si>
    <t>-1,16*</t>
  </si>
  <si>
    <t>3,99*</t>
  </si>
  <si>
    <t>0,08*</t>
  </si>
  <si>
    <t>0,09*</t>
  </si>
  <si>
    <t>0,15*</t>
  </si>
  <si>
    <t>2.36 *</t>
  </si>
  <si>
    <t>2.16 *</t>
  </si>
  <si>
    <t>2.48 *</t>
  </si>
  <si>
    <t>2.09 *</t>
  </si>
  <si>
    <t>2.23 *</t>
  </si>
  <si>
    <t>1.04 **</t>
  </si>
  <si>
    <t>2.42 **</t>
  </si>
  <si>
    <t>0.93 **</t>
  </si>
  <si>
    <t>1.75 **</t>
  </si>
  <si>
    <t>1.52 **</t>
  </si>
  <si>
    <t>2.09 **</t>
  </si>
  <si>
    <t>2.68 **</t>
  </si>
  <si>
    <t>2.22 *</t>
  </si>
  <si>
    <t>FoU-utgifter i foretakssektoren som andel av næringens bearbeidingsverdi for utvalgte OECD-land, siste tilgjengelige år. Prosent.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</si>
  <si>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0"/>
        <rFont val="Arial"/>
      </rPr>
      <t xml:space="preserve"> Hentet fra MSTI-databasen</t>
    </r>
    <r>
      <rPr>
        <sz val="11"/>
        <color theme="1"/>
        <rFont val="Calibri"/>
        <family val="2"/>
        <scheme val="minor"/>
      </rPr>
      <t>.</t>
    </r>
  </si>
  <si>
    <t>** Foreløpige tall.</t>
  </si>
  <si>
    <t>År</t>
  </si>
  <si>
    <t xml:space="preserve">FoU-kostnader Norge, mill. kr (2018) </t>
  </si>
  <si>
    <t>Norges rang i tabell</t>
  </si>
  <si>
    <t>407*</t>
  </si>
  <si>
    <t>EU – 27 land (fra 01/02/2020)</t>
  </si>
  <si>
    <t>Sist oppdatert 17.11.2023</t>
  </si>
  <si>
    <t>FoU-årsverk utført av forskere/faglig personale som andel av totale FoU-årsverk (%)</t>
  </si>
  <si>
    <t>Kilde: OECD-beregninger basert på OECDs ANBERD-database, OECDs struktur analyse (STAN), OECD MSTI</t>
  </si>
  <si>
    <t>Næring</t>
  </si>
  <si>
    <t>A.5 FoU-statistikk. Internasjonal (MSTI September 2023).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</si>
  <si>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</si>
  <si>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</si>
  <si>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</si>
  <si>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</si>
  <si>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</si>
  <si>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</si>
  <si>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</si>
  <si>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r>
      <t>Foretakssektorens FoU som 
andel av samlet BNP</t>
    </r>
    <r>
      <rPr>
        <b/>
        <vertAlign val="superscript"/>
        <sz val="10"/>
        <rFont val="Arial"/>
        <family val="2"/>
      </rPr>
      <t>2</t>
    </r>
  </si>
  <si>
    <t>Sør-Korea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</si>
</sst>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"/>
    <numFmt numFmtId="168" formatCode="_ * #,##0.0_ ;_ * \-#,##0.0_ ;_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b/>
      <sz val="14"/>
      <color rgb="FF996666"/>
      <name val="Arial"/>
      <family val="2"/>
    </font>
    <font>
      <b/>
      <sz val="12"/>
      <color rgb="FF0000FF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indexed="64"/>
      </right>
      <top/>
      <bottom/>
      <diagonal/>
    </border>
  </borders>
  <cellStyleXfs count="71">
    <xf numFmtId="0" fontId="0" fillId="0" borderId="0"/>
    <xf numFmtId="164" fontId="15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>
      <alignment horizontal="left"/>
    </xf>
    <xf numFmtId="0" fontId="16" fillId="0" borderId="2">
      <alignment horizontal="right" vertical="center"/>
    </xf>
    <xf numFmtId="0" fontId="15" fillId="0" borderId="5">
      <alignment vertical="center"/>
    </xf>
    <xf numFmtId="1" fontId="10" fillId="0" borderId="5"/>
    <xf numFmtId="0" fontId="18" fillId="0" borderId="0"/>
    <xf numFmtId="0" fontId="20" fillId="0" borderId="0"/>
    <xf numFmtId="0" fontId="7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25" fillId="0" borderId="0"/>
    <xf numFmtId="0" fontId="26" fillId="0" borderId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21" applyNumberFormat="0" applyAlignment="0" applyProtection="0"/>
    <xf numFmtId="0" fontId="37" fillId="9" borderId="22" applyNumberFormat="0" applyAlignment="0" applyProtection="0"/>
    <xf numFmtId="0" fontId="38" fillId="9" borderId="21" applyNumberFormat="0" applyAlignment="0" applyProtection="0"/>
    <xf numFmtId="0" fontId="39" fillId="0" borderId="23" applyNumberFormat="0" applyFill="0" applyAlignment="0" applyProtection="0"/>
    <xf numFmtId="0" fontId="40" fillId="10" borderId="2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6" fillId="11" borderId="25" applyNumberFormat="0" applyFont="0" applyAlignment="0" applyProtection="0"/>
    <xf numFmtId="0" fontId="5" fillId="0" borderId="0"/>
    <xf numFmtId="164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" fillId="0" borderId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3" fillId="0" borderId="0"/>
    <xf numFmtId="0" fontId="2" fillId="0" borderId="0"/>
    <xf numFmtId="0" fontId="15" fillId="0" borderId="0"/>
  </cellStyleXfs>
  <cellXfs count="267">
    <xf numFmtId="0" fontId="0" fillId="0" borderId="0" xfId="0"/>
    <xf numFmtId="0" fontId="12" fillId="2" borderId="0" xfId="0" quotePrefix="1" applyFont="1" applyFill="1" applyAlignment="1">
      <alignment horizontal="left"/>
    </xf>
    <xf numFmtId="0" fontId="0" fillId="2" borderId="0" xfId="0" applyFill="1"/>
    <xf numFmtId="0" fontId="13" fillId="2" borderId="0" xfId="2" applyFont="1" applyFill="1"/>
    <xf numFmtId="0" fontId="14" fillId="2" borderId="0" xfId="4" quotePrefix="1" applyFill="1">
      <alignment horizontal="left"/>
    </xf>
    <xf numFmtId="0" fontId="15" fillId="2" borderId="0" xfId="0" applyFont="1" applyFill="1"/>
    <xf numFmtId="0" fontId="16" fillId="2" borderId="4" xfId="5" applyFill="1" applyBorder="1">
      <alignment horizontal="right" vertical="center"/>
    </xf>
    <xf numFmtId="0" fontId="15" fillId="2" borderId="5" xfId="6" applyFill="1">
      <alignment vertical="center"/>
    </xf>
    <xf numFmtId="1" fontId="15" fillId="2" borderId="5" xfId="7" applyFont="1" applyFill="1"/>
    <xf numFmtId="0" fontId="10" fillId="2" borderId="5" xfId="6" applyFont="1" applyFill="1">
      <alignment vertical="center"/>
    </xf>
    <xf numFmtId="0" fontId="10" fillId="2" borderId="0" xfId="0" applyFont="1" applyFill="1"/>
    <xf numFmtId="0" fontId="19" fillId="2" borderId="0" xfId="8" quotePrefix="1" applyFont="1" applyFill="1" applyAlignment="1">
      <alignment horizontal="left"/>
    </xf>
    <xf numFmtId="0" fontId="20" fillId="2" borderId="0" xfId="9" quotePrefix="1" applyFill="1" applyAlignment="1">
      <alignment horizontal="left"/>
    </xf>
    <xf numFmtId="0" fontId="19" fillId="2" borderId="0" xfId="8" applyFont="1" applyFill="1"/>
    <xf numFmtId="0" fontId="16" fillId="2" borderId="3" xfId="5" applyFill="1" applyBorder="1" applyAlignment="1">
      <alignment horizontal="left" vertical="center"/>
    </xf>
    <xf numFmtId="0" fontId="14" fillId="2" borderId="0" xfId="4" applyFill="1">
      <alignment horizontal="left"/>
    </xf>
    <xf numFmtId="1" fontId="10" fillId="2" borderId="5" xfId="7" applyFill="1"/>
    <xf numFmtId="0" fontId="15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0" fontId="20" fillId="2" borderId="0" xfId="9" applyFill="1"/>
    <xf numFmtId="0" fontId="16" fillId="2" borderId="2" xfId="5" applyFill="1">
      <alignment horizontal="right" vertical="center"/>
    </xf>
    <xf numFmtId="3" fontId="10" fillId="2" borderId="5" xfId="6" applyNumberFormat="1" applyFont="1" applyFill="1" applyAlignment="1">
      <alignment horizontal="right" vertical="center"/>
    </xf>
    <xf numFmtId="3" fontId="10" fillId="2" borderId="0" xfId="6" applyNumberFormat="1" applyFont="1" applyFill="1" applyBorder="1" applyAlignment="1">
      <alignment horizontal="right" vertical="center"/>
    </xf>
    <xf numFmtId="3" fontId="10" fillId="2" borderId="8" xfId="6" applyNumberFormat="1" applyFont="1" applyFill="1" applyBorder="1" applyAlignment="1">
      <alignment horizontal="right" vertical="center"/>
    </xf>
    <xf numFmtId="3" fontId="15" fillId="3" borderId="0" xfId="0" applyNumberFormat="1" applyFont="1" applyFill="1"/>
    <xf numFmtId="3" fontId="15" fillId="2" borderId="0" xfId="0" applyNumberFormat="1" applyFont="1" applyFill="1"/>
    <xf numFmtId="3" fontId="15" fillId="2" borderId="5" xfId="6" applyNumberFormat="1" applyFill="1" applyAlignment="1">
      <alignment horizontal="right" vertical="center"/>
    </xf>
    <xf numFmtId="3" fontId="15" fillId="2" borderId="5" xfId="7" applyNumberFormat="1" applyFont="1" applyFill="1" applyAlignment="1">
      <alignment horizontal="right"/>
    </xf>
    <xf numFmtId="3" fontId="15" fillId="2" borderId="0" xfId="7" applyNumberFormat="1" applyFont="1" applyFill="1" applyBorder="1" applyAlignment="1">
      <alignment horizontal="right"/>
    </xf>
    <xf numFmtId="3" fontId="15" fillId="2" borderId="7" xfId="7" applyNumberFormat="1" applyFont="1" applyFill="1" applyBorder="1" applyAlignment="1">
      <alignment horizontal="right"/>
    </xf>
    <xf numFmtId="3" fontId="16" fillId="2" borderId="0" xfId="0" applyNumberFormat="1" applyFont="1" applyFill="1"/>
    <xf numFmtId="0" fontId="16" fillId="2" borderId="0" xfId="0" applyFont="1" applyFill="1"/>
    <xf numFmtId="3" fontId="10" fillId="2" borderId="0" xfId="0" applyNumberFormat="1" applyFont="1" applyFill="1"/>
    <xf numFmtId="0" fontId="21" fillId="2" borderId="5" xfId="6" applyFont="1" applyFill="1">
      <alignment vertical="center"/>
    </xf>
    <xf numFmtId="3" fontId="21" fillId="2" borderId="5" xfId="6" applyNumberFormat="1" applyFont="1" applyFill="1" applyAlignment="1">
      <alignment horizontal="right" vertical="center"/>
    </xf>
    <xf numFmtId="3" fontId="10" fillId="2" borderId="5" xfId="7" applyNumberFormat="1" applyFill="1" applyAlignment="1">
      <alignment horizontal="right"/>
    </xf>
    <xf numFmtId="3" fontId="10" fillId="2" borderId="9" xfId="7" applyNumberFormat="1" applyFill="1" applyBorder="1" applyAlignment="1">
      <alignment horizontal="right"/>
    </xf>
    <xf numFmtId="3" fontId="10" fillId="2" borderId="0" xfId="7" applyNumberFormat="1" applyFill="1" applyBorder="1" applyAlignment="1">
      <alignment horizontal="right"/>
    </xf>
    <xf numFmtId="3" fontId="22" fillId="2" borderId="0" xfId="0" applyNumberFormat="1" applyFont="1" applyFill="1"/>
    <xf numFmtId="0" fontId="22" fillId="2" borderId="0" xfId="0" applyFont="1" applyFill="1"/>
    <xf numFmtId="3" fontId="15" fillId="2" borderId="9" xfId="7" applyNumberFormat="1" applyFont="1" applyFill="1" applyBorder="1" applyAlignment="1">
      <alignment horizontal="right"/>
    </xf>
    <xf numFmtId="0" fontId="22" fillId="2" borderId="5" xfId="6" applyFont="1" applyFill="1">
      <alignment vertical="center"/>
    </xf>
    <xf numFmtId="3" fontId="21" fillId="2" borderId="5" xfId="7" applyNumberFormat="1" applyFont="1" applyFill="1" applyAlignment="1">
      <alignment horizontal="right"/>
    </xf>
    <xf numFmtId="3" fontId="21" fillId="2" borderId="9" xfId="7" applyNumberFormat="1" applyFont="1" applyFill="1" applyBorder="1" applyAlignment="1">
      <alignment horizontal="right"/>
    </xf>
    <xf numFmtId="3" fontId="21" fillId="2" borderId="0" xfId="7" applyNumberFormat="1" applyFont="1" applyFill="1" applyBorder="1" applyAlignment="1">
      <alignment horizontal="right"/>
    </xf>
    <xf numFmtId="3" fontId="21" fillId="2" borderId="0" xfId="0" applyNumberFormat="1" applyFont="1" applyFill="1"/>
    <xf numFmtId="0" fontId="21" fillId="2" borderId="0" xfId="0" applyFont="1" applyFill="1"/>
    <xf numFmtId="0" fontId="9" fillId="3" borderId="0" xfId="2" applyFont="1" applyFill="1"/>
    <xf numFmtId="0" fontId="0" fillId="3" borderId="0" xfId="0" applyFill="1"/>
    <xf numFmtId="0" fontId="10" fillId="3" borderId="1" xfId="0" applyFont="1" applyFill="1" applyBorder="1"/>
    <xf numFmtId="0" fontId="11" fillId="3" borderId="0" xfId="3" applyFill="1" applyAlignment="1" applyProtection="1"/>
    <xf numFmtId="0" fontId="18" fillId="2" borderId="0" xfId="8" quotePrefix="1" applyFill="1" applyAlignment="1">
      <alignment horizontal="left"/>
    </xf>
    <xf numFmtId="0" fontId="18" fillId="2" borderId="0" xfId="8" applyFill="1" applyAlignment="1">
      <alignment horizontal="left"/>
    </xf>
    <xf numFmtId="0" fontId="18" fillId="2" borderId="0" xfId="8" applyFill="1"/>
    <xf numFmtId="0" fontId="16" fillId="0" borderId="0" xfId="0" applyFont="1"/>
    <xf numFmtId="0" fontId="15" fillId="4" borderId="0" xfId="0" applyFont="1" applyFill="1"/>
    <xf numFmtId="0" fontId="9" fillId="4" borderId="0" xfId="2" applyFont="1" applyFill="1"/>
    <xf numFmtId="0" fontId="28" fillId="4" borderId="0" xfId="2" applyFont="1" applyFill="1"/>
    <xf numFmtId="0" fontId="29" fillId="4" borderId="0" xfId="4" quotePrefix="1" applyFont="1" applyFill="1">
      <alignment horizontal="left"/>
    </xf>
    <xf numFmtId="0" fontId="10" fillId="4" borderId="0" xfId="0" applyFont="1" applyFill="1"/>
    <xf numFmtId="0" fontId="16" fillId="4" borderId="10" xfId="5" quotePrefix="1" applyFill="1" applyBorder="1">
      <alignment horizontal="right" vertical="center"/>
    </xf>
    <xf numFmtId="0" fontId="16" fillId="4" borderId="12" xfId="5" applyFill="1" applyBorder="1">
      <alignment horizontal="right" vertical="center"/>
    </xf>
    <xf numFmtId="0" fontId="15" fillId="4" borderId="13" xfId="6" applyFill="1" applyBorder="1">
      <alignment vertical="center"/>
    </xf>
    <xf numFmtId="165" fontId="15" fillId="4" borderId="14" xfId="1" applyNumberFormat="1" applyFont="1" applyFill="1" applyBorder="1" applyAlignment="1">
      <alignment horizontal="right"/>
    </xf>
    <xf numFmtId="165" fontId="15" fillId="4" borderId="7" xfId="1" applyNumberFormat="1" applyFont="1" applyFill="1" applyBorder="1" applyAlignment="1">
      <alignment horizontal="right"/>
    </xf>
    <xf numFmtId="165" fontId="15" fillId="4" borderId="15" xfId="1" applyNumberFormat="1" applyFont="1" applyFill="1" applyBorder="1" applyAlignment="1">
      <alignment horizontal="right"/>
    </xf>
    <xf numFmtId="0" fontId="15" fillId="4" borderId="13" xfId="6" quotePrefix="1" applyFill="1" applyBorder="1" applyAlignment="1">
      <alignment horizontal="left" vertical="center"/>
    </xf>
    <xf numFmtId="1" fontId="15" fillId="4" borderId="13" xfId="7" applyFont="1" applyFill="1" applyBorder="1"/>
    <xf numFmtId="0" fontId="10" fillId="4" borderId="13" xfId="6" applyFont="1" applyFill="1" applyBorder="1">
      <alignment vertical="center"/>
    </xf>
    <xf numFmtId="165" fontId="10" fillId="4" borderId="15" xfId="1" applyNumberFormat="1" applyFont="1" applyFill="1" applyBorder="1" applyAlignment="1">
      <alignment horizontal="right"/>
    </xf>
    <xf numFmtId="165" fontId="10" fillId="4" borderId="7" xfId="1" applyNumberFormat="1" applyFont="1" applyFill="1" applyBorder="1" applyAlignment="1">
      <alignment horizontal="right"/>
    </xf>
    <xf numFmtId="1" fontId="15" fillId="4" borderId="0" xfId="0" applyNumberFormat="1" applyFont="1" applyFill="1"/>
    <xf numFmtId="0" fontId="10" fillId="4" borderId="0" xfId="0" applyFont="1" applyFill="1" applyAlignment="1">
      <alignment vertical="top"/>
    </xf>
    <xf numFmtId="2" fontId="10" fillId="4" borderId="7" xfId="0" applyNumberFormat="1" applyFont="1" applyFill="1" applyBorder="1" applyAlignment="1">
      <alignment horizontal="right"/>
    </xf>
    <xf numFmtId="3" fontId="15" fillId="4" borderId="0" xfId="0" applyNumberFormat="1" applyFont="1" applyFill="1" applyAlignment="1">
      <alignment horizontal="right"/>
    </xf>
    <xf numFmtId="0" fontId="29" fillId="4" borderId="0" xfId="4" applyFont="1" applyFill="1">
      <alignment horizontal="left"/>
    </xf>
    <xf numFmtId="0" fontId="9" fillId="4" borderId="0" xfId="2" quotePrefix="1" applyFont="1" applyFill="1" applyAlignment="1">
      <alignment horizontal="left"/>
    </xf>
    <xf numFmtId="0" fontId="15" fillId="4" borderId="0" xfId="0" applyFont="1" applyFill="1" applyAlignment="1">
      <alignment horizontal="right"/>
    </xf>
    <xf numFmtId="0" fontId="9" fillId="0" borderId="0" xfId="2" applyFont="1"/>
    <xf numFmtId="4" fontId="15" fillId="0" borderId="0" xfId="6" quotePrefix="1" applyNumberFormat="1" applyBorder="1" applyAlignment="1">
      <alignment horizontal="right" vertical="center"/>
    </xf>
    <xf numFmtId="3" fontId="15" fillId="2" borderId="6" xfId="6" applyNumberFormat="1" applyFill="1" applyBorder="1" applyAlignment="1">
      <alignment horizontal="right" vertical="center"/>
    </xf>
    <xf numFmtId="4" fontId="15" fillId="4" borderId="0" xfId="6" applyNumberFormat="1" applyFill="1" applyBorder="1" applyAlignment="1">
      <alignment horizontal="right" vertical="center"/>
    </xf>
    <xf numFmtId="4" fontId="15" fillId="4" borderId="0" xfId="7" applyNumberFormat="1" applyFont="1" applyFill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166" fontId="15" fillId="4" borderId="7" xfId="7" applyNumberFormat="1" applyFont="1" applyFill="1" applyBorder="1" applyAlignment="1">
      <alignment horizontal="right"/>
    </xf>
    <xf numFmtId="3" fontId="15" fillId="2" borderId="0" xfId="6" applyNumberFormat="1" applyFill="1" applyBorder="1" applyAlignment="1">
      <alignment horizontal="right" vertical="center"/>
    </xf>
    <xf numFmtId="0" fontId="16" fillId="4" borderId="10" xfId="5" applyFill="1" applyBorder="1">
      <alignment horizontal="right" vertical="center"/>
    </xf>
    <xf numFmtId="4" fontId="15" fillId="4" borderId="13" xfId="6" applyNumberFormat="1" applyFill="1" applyBorder="1">
      <alignment vertical="center"/>
    </xf>
    <xf numFmtId="4" fontId="15" fillId="4" borderId="0" xfId="6" applyNumberFormat="1" applyFill="1" applyBorder="1">
      <alignment vertical="center"/>
    </xf>
    <xf numFmtId="4" fontId="15" fillId="4" borderId="7" xfId="6" applyNumberFormat="1" applyFill="1" applyBorder="1">
      <alignment vertical="center"/>
    </xf>
    <xf numFmtId="4" fontId="15" fillId="4" borderId="15" xfId="6" applyNumberFormat="1" applyFill="1" applyBorder="1">
      <alignment vertical="center"/>
    </xf>
    <xf numFmtId="2" fontId="15" fillId="0" borderId="15" xfId="6" applyNumberFormat="1" applyBorder="1" applyAlignment="1">
      <alignment horizontal="right" vertical="center"/>
    </xf>
    <xf numFmtId="4" fontId="15" fillId="4" borderId="7" xfId="6" applyNumberFormat="1" applyFill="1" applyBorder="1" applyAlignment="1">
      <alignment horizontal="right" vertical="center"/>
    </xf>
    <xf numFmtId="4" fontId="15" fillId="4" borderId="15" xfId="6" applyNumberFormat="1" applyFill="1" applyBorder="1" applyAlignment="1">
      <alignment horizontal="right" vertical="center"/>
    </xf>
    <xf numFmtId="4" fontId="15" fillId="4" borderId="7" xfId="7" applyNumberFormat="1" applyFont="1" applyFill="1" applyBorder="1" applyAlignment="1">
      <alignment horizontal="right"/>
    </xf>
    <xf numFmtId="4" fontId="15" fillId="4" borderId="15" xfId="7" applyNumberFormat="1" applyFont="1" applyFill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4" fontId="15" fillId="0" borderId="7" xfId="6" quotePrefix="1" applyNumberFormat="1" applyBorder="1" applyAlignment="1">
      <alignment horizontal="right" vertical="center"/>
    </xf>
    <xf numFmtId="4" fontId="15" fillId="0" borderId="15" xfId="6" quotePrefix="1" applyNumberFormat="1" applyBorder="1" applyAlignment="1">
      <alignment horizontal="right" vertical="center"/>
    </xf>
    <xf numFmtId="4" fontId="15" fillId="4" borderId="13" xfId="7" quotePrefix="1" applyNumberFormat="1" applyFont="1" applyFill="1" applyBorder="1" applyAlignment="1">
      <alignment horizontal="right"/>
    </xf>
    <xf numFmtId="4" fontId="15" fillId="4" borderId="0" xfId="7" quotePrefix="1" applyNumberFormat="1" applyFont="1" applyFill="1" applyBorder="1" applyAlignment="1">
      <alignment horizontal="right"/>
    </xf>
    <xf numFmtId="167" fontId="15" fillId="4" borderId="0" xfId="7" applyNumberFormat="1" applyFont="1" applyFill="1" applyBorder="1" applyAlignment="1">
      <alignment horizontal="right"/>
    </xf>
    <xf numFmtId="166" fontId="15" fillId="4" borderId="15" xfId="7" applyNumberFormat="1" applyFont="1" applyFill="1" applyBorder="1" applyAlignment="1">
      <alignment horizontal="right"/>
    </xf>
    <xf numFmtId="167" fontId="15" fillId="4" borderId="0" xfId="6" applyNumberFormat="1" applyFill="1" applyBorder="1" applyAlignment="1">
      <alignment horizontal="right" vertical="center"/>
    </xf>
    <xf numFmtId="167" fontId="15" fillId="4" borderId="13" xfId="6" applyNumberFormat="1" applyFill="1" applyBorder="1" applyAlignment="1">
      <alignment horizontal="right" vertical="center"/>
    </xf>
    <xf numFmtId="3" fontId="15" fillId="2" borderId="7" xfId="6" applyNumberFormat="1" applyFill="1" applyBorder="1" applyAlignment="1">
      <alignment horizontal="right" vertical="center"/>
    </xf>
    <xf numFmtId="3" fontId="10" fillId="2" borderId="9" xfId="6" applyNumberFormat="1" applyFont="1" applyFill="1" applyBorder="1" applyAlignment="1">
      <alignment horizontal="right" vertical="center"/>
    </xf>
    <xf numFmtId="3" fontId="10" fillId="2" borderId="6" xfId="6" applyNumberFormat="1" applyFont="1" applyFill="1" applyBorder="1" applyAlignment="1">
      <alignment horizontal="right" vertical="center"/>
    </xf>
    <xf numFmtId="3" fontId="15" fillId="2" borderId="5" xfId="6" quotePrefix="1" applyNumberFormat="1" applyFill="1" applyAlignment="1">
      <alignment horizontal="right" vertical="center"/>
    </xf>
    <xf numFmtId="3" fontId="15" fillId="2" borderId="9" xfId="6" applyNumberFormat="1" applyFill="1" applyBorder="1" applyAlignment="1">
      <alignment horizontal="right" vertical="center"/>
    </xf>
    <xf numFmtId="3" fontId="21" fillId="2" borderId="9" xfId="6" applyNumberFormat="1" applyFont="1" applyFill="1" applyBorder="1" applyAlignment="1">
      <alignment horizontal="right" vertical="center"/>
    </xf>
    <xf numFmtId="3" fontId="21" fillId="2" borderId="6" xfId="6" applyNumberFormat="1" applyFont="1" applyFill="1" applyBorder="1" applyAlignment="1">
      <alignment horizontal="right" vertical="center"/>
    </xf>
    <xf numFmtId="3" fontId="10" fillId="2" borderId="6" xfId="7" applyNumberFormat="1" applyFill="1" applyBorder="1" applyAlignment="1">
      <alignment horizontal="right"/>
    </xf>
    <xf numFmtId="3" fontId="10" fillId="0" borderId="5" xfId="6" applyNumberFormat="1" applyFont="1" applyAlignment="1">
      <alignment horizontal="right" vertical="center"/>
    </xf>
    <xf numFmtId="3" fontId="10" fillId="0" borderId="5" xfId="7" applyNumberFormat="1" applyAlignment="1">
      <alignment horizontal="right"/>
    </xf>
    <xf numFmtId="3" fontId="10" fillId="0" borderId="9" xfId="7" applyNumberFormat="1" applyBorder="1" applyAlignment="1">
      <alignment horizontal="right"/>
    </xf>
    <xf numFmtId="3" fontId="10" fillId="0" borderId="0" xfId="7" applyNumberFormat="1" applyBorder="1" applyAlignment="1">
      <alignment horizontal="right"/>
    </xf>
    <xf numFmtId="3" fontId="10" fillId="0" borderId="6" xfId="7" applyNumberFormat="1" applyBorder="1" applyAlignment="1">
      <alignment horizontal="right"/>
    </xf>
    <xf numFmtId="3" fontId="21" fillId="2" borderId="0" xfId="6" applyNumberFormat="1" applyFont="1" applyFill="1" applyBorder="1" applyAlignment="1">
      <alignment horizontal="right" vertical="center"/>
    </xf>
    <xf numFmtId="3" fontId="21" fillId="2" borderId="6" xfId="7" applyNumberFormat="1" applyFont="1" applyFill="1" applyBorder="1" applyAlignment="1">
      <alignment horizontal="right"/>
    </xf>
    <xf numFmtId="3" fontId="15" fillId="0" borderId="5" xfId="6" quotePrefix="1" applyNumberFormat="1" applyAlignment="1">
      <alignment horizontal="right" vertical="center"/>
    </xf>
    <xf numFmtId="3" fontId="15" fillId="2" borderId="5" xfId="7" quotePrefix="1" applyNumberFormat="1" applyFont="1" applyFill="1" applyAlignment="1">
      <alignment horizontal="right"/>
    </xf>
    <xf numFmtId="3" fontId="15" fillId="2" borderId="9" xfId="7" quotePrefix="1" applyNumberFormat="1" applyFont="1" applyFill="1" applyBorder="1" applyAlignment="1">
      <alignment horizontal="right"/>
    </xf>
    <xf numFmtId="3" fontId="15" fillId="2" borderId="0" xfId="7" quotePrefix="1" applyNumberFormat="1" applyFont="1" applyFill="1" applyBorder="1" applyAlignment="1">
      <alignment horizontal="right"/>
    </xf>
    <xf numFmtId="3" fontId="15" fillId="2" borderId="6" xfId="7" quotePrefix="1" applyNumberFormat="1" applyFont="1" applyFill="1" applyBorder="1" applyAlignment="1">
      <alignment horizontal="right"/>
    </xf>
    <xf numFmtId="0" fontId="14" fillId="0" borderId="0" xfId="4" quotePrefix="1">
      <alignment horizontal="left"/>
    </xf>
    <xf numFmtId="0" fontId="16" fillId="2" borderId="2" xfId="5" applyFill="1" applyAlignment="1">
      <alignment horizontal="left" vertical="center"/>
    </xf>
    <xf numFmtId="0" fontId="15" fillId="2" borderId="17" xfId="6" applyFill="1" applyBorder="1" applyAlignment="1">
      <alignment vertical="center" wrapText="1"/>
    </xf>
    <xf numFmtId="4" fontId="15" fillId="4" borderId="13" xfId="6" applyNumberFormat="1" applyFill="1" applyBorder="1" applyAlignment="1">
      <alignment vertical="center" wrapText="1"/>
    </xf>
    <xf numFmtId="1" fontId="10" fillId="2" borderId="17" xfId="7" applyFill="1" applyBorder="1" applyAlignment="1">
      <alignment wrapText="1"/>
    </xf>
    <xf numFmtId="4" fontId="15" fillId="4" borderId="13" xfId="7" quotePrefix="1" applyNumberFormat="1" applyFont="1" applyFill="1" applyBorder="1" applyAlignment="1">
      <alignment horizontal="right" wrapText="1"/>
    </xf>
    <xf numFmtId="167" fontId="15" fillId="4" borderId="13" xfId="6" applyNumberFormat="1" applyFill="1" applyBorder="1" applyAlignment="1">
      <alignment horizontal="right" vertical="center" wrapText="1"/>
    </xf>
    <xf numFmtId="0" fontId="16" fillId="4" borderId="11" xfId="5" applyFill="1" applyBorder="1">
      <alignment horizontal="right" vertical="center"/>
    </xf>
    <xf numFmtId="4" fontId="15" fillId="0" borderId="13" xfId="0" applyNumberFormat="1" applyFont="1" applyBorder="1" applyAlignment="1">
      <alignment horizontal="right" wrapText="1"/>
    </xf>
    <xf numFmtId="0" fontId="15" fillId="0" borderId="17" xfId="0" applyFont="1" applyBorder="1" applyAlignment="1">
      <alignment wrapText="1"/>
    </xf>
    <xf numFmtId="2" fontId="15" fillId="0" borderId="7" xfId="6" applyNumberFormat="1" applyBorder="1" applyAlignment="1">
      <alignment horizontal="right" vertical="center"/>
    </xf>
    <xf numFmtId="0" fontId="15" fillId="0" borderId="0" xfId="62" applyFont="1"/>
    <xf numFmtId="4" fontId="10" fillId="4" borderId="13" xfId="7" applyNumberFormat="1" applyFill="1" applyBorder="1" applyAlignment="1">
      <alignment horizontal="right" wrapText="1"/>
    </xf>
    <xf numFmtId="4" fontId="10" fillId="4" borderId="13" xfId="7" applyNumberFormat="1" applyFill="1" applyBorder="1" applyAlignment="1">
      <alignment horizontal="right"/>
    </xf>
    <xf numFmtId="4" fontId="10" fillId="4" borderId="15" xfId="7" applyNumberFormat="1" applyFill="1" applyBorder="1" applyAlignment="1">
      <alignment horizontal="right"/>
    </xf>
    <xf numFmtId="4" fontId="10" fillId="4" borderId="7" xfId="7" applyNumberFormat="1" applyFill="1" applyBorder="1" applyAlignment="1">
      <alignment horizontal="right"/>
    </xf>
    <xf numFmtId="2" fontId="15" fillId="0" borderId="13" xfId="6" applyNumberFormat="1" applyBorder="1" applyAlignment="1">
      <alignment horizontal="right" vertical="center" wrapText="1"/>
    </xf>
    <xf numFmtId="2" fontId="15" fillId="0" borderId="13" xfId="6" applyNumberFormat="1" applyBorder="1" applyAlignment="1">
      <alignment horizontal="right" vertical="center"/>
    </xf>
    <xf numFmtId="4" fontId="15" fillId="4" borderId="13" xfId="6" applyNumberFormat="1" applyFill="1" applyBorder="1" applyAlignment="1">
      <alignment horizontal="right" vertical="center" wrapText="1"/>
    </xf>
    <xf numFmtId="4" fontId="15" fillId="4" borderId="13" xfId="6" applyNumberFormat="1" applyFill="1" applyBorder="1" applyAlignment="1">
      <alignment horizontal="right" vertical="center"/>
    </xf>
    <xf numFmtId="4" fontId="15" fillId="0" borderId="13" xfId="6" applyNumberFormat="1" applyBorder="1" applyAlignment="1">
      <alignment horizontal="right" vertical="center" wrapText="1"/>
    </xf>
    <xf numFmtId="4" fontId="15" fillId="4" borderId="13" xfId="7" applyNumberFormat="1" applyFont="1" applyFill="1" applyBorder="1" applyAlignment="1">
      <alignment horizontal="right"/>
    </xf>
    <xf numFmtId="0" fontId="15" fillId="4" borderId="13" xfId="6" applyFill="1" applyBorder="1" applyAlignment="1">
      <alignment horizontal="right" vertical="center" wrapText="1"/>
    </xf>
    <xf numFmtId="0" fontId="15" fillId="4" borderId="13" xfId="6" applyFill="1" applyBorder="1" applyAlignment="1">
      <alignment horizontal="right" vertical="center"/>
    </xf>
    <xf numFmtId="0" fontId="15" fillId="4" borderId="0" xfId="6" applyFill="1" applyBorder="1" applyAlignment="1">
      <alignment horizontal="right" vertical="center"/>
    </xf>
    <xf numFmtId="0" fontId="15" fillId="4" borderId="15" xfId="6" applyFill="1" applyBorder="1" applyAlignment="1">
      <alignment horizontal="right" vertical="center"/>
    </xf>
    <xf numFmtId="0" fontId="15" fillId="4" borderId="7" xfId="6" applyFill="1" applyBorder="1" applyAlignment="1">
      <alignment horizontal="right" vertical="center"/>
    </xf>
    <xf numFmtId="166" fontId="10" fillId="4" borderId="13" xfId="7" applyNumberFormat="1" applyFill="1" applyBorder="1" applyAlignment="1">
      <alignment horizontal="right" wrapText="1"/>
    </xf>
    <xf numFmtId="166" fontId="10" fillId="4" borderId="13" xfId="7" applyNumberFormat="1" applyFill="1" applyBorder="1" applyAlignment="1">
      <alignment horizontal="right"/>
    </xf>
    <xf numFmtId="166" fontId="10" fillId="4" borderId="15" xfId="7" applyNumberFormat="1" applyFill="1" applyBorder="1" applyAlignment="1">
      <alignment horizontal="right"/>
    </xf>
    <xf numFmtId="166" fontId="10" fillId="4" borderId="7" xfId="7" applyNumberFormat="1" applyFill="1" applyBorder="1" applyAlignment="1">
      <alignment horizontal="right"/>
    </xf>
    <xf numFmtId="167" fontId="10" fillId="4" borderId="13" xfId="7" applyNumberFormat="1" applyFill="1" applyBorder="1" applyAlignment="1">
      <alignment horizontal="right" wrapText="1"/>
    </xf>
    <xf numFmtId="167" fontId="10" fillId="4" borderId="13" xfId="7" applyNumberFormat="1" applyFill="1" applyBorder="1" applyAlignment="1">
      <alignment horizontal="right"/>
    </xf>
    <xf numFmtId="167" fontId="10" fillId="4" borderId="0" xfId="7" applyNumberFormat="1" applyFill="1" applyBorder="1" applyAlignment="1">
      <alignment horizontal="right"/>
    </xf>
    <xf numFmtId="167" fontId="10" fillId="4" borderId="7" xfId="7" applyNumberFormat="1" applyFill="1" applyBorder="1" applyAlignment="1">
      <alignment horizontal="right"/>
    </xf>
    <xf numFmtId="167" fontId="15" fillId="4" borderId="7" xfId="7" applyNumberFormat="1" applyFont="1" applyFill="1" applyBorder="1" applyAlignment="1">
      <alignment horizontal="right"/>
    </xf>
    <xf numFmtId="167" fontId="15" fillId="4" borderId="7" xfId="6" applyNumberFormat="1" applyFill="1" applyBorder="1" applyAlignment="1">
      <alignment horizontal="right" vertical="center"/>
    </xf>
    <xf numFmtId="0" fontId="10" fillId="0" borderId="0" xfId="0" applyFont="1"/>
    <xf numFmtId="0" fontId="15" fillId="0" borderId="0" xfId="0" applyFont="1"/>
    <xf numFmtId="0" fontId="15" fillId="0" borderId="10" xfId="62" applyFont="1" applyBorder="1" applyAlignment="1">
      <alignment horizontal="right" wrapText="1"/>
    </xf>
    <xf numFmtId="0" fontId="10" fillId="0" borderId="10" xfId="62" applyFont="1" applyBorder="1" applyAlignment="1">
      <alignment horizontal="right"/>
    </xf>
    <xf numFmtId="0" fontId="15" fillId="0" borderId="10" xfId="62" applyFont="1" applyBorder="1" applyAlignment="1">
      <alignment horizontal="right"/>
    </xf>
    <xf numFmtId="0" fontId="15" fillId="0" borderId="0" xfId="62" applyFont="1" applyAlignment="1">
      <alignment horizontal="left" vertical="top" wrapText="1"/>
    </xf>
    <xf numFmtId="0" fontId="21" fillId="0" borderId="0" xfId="62" applyFont="1"/>
    <xf numFmtId="2" fontId="50" fillId="0" borderId="15" xfId="62" applyNumberFormat="1" applyFont="1" applyBorder="1" applyAlignment="1">
      <alignment horizontal="right"/>
    </xf>
    <xf numFmtId="2" fontId="49" fillId="0" borderId="15" xfId="62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5" fillId="0" borderId="0" xfId="62" applyFont="1" applyAlignment="1">
      <alignment horizontal="right" wrapText="1"/>
    </xf>
    <xf numFmtId="165" fontId="0" fillId="2" borderId="0" xfId="0" applyNumberFormat="1" applyFill="1"/>
    <xf numFmtId="0" fontId="15" fillId="36" borderId="0" xfId="0" applyFont="1" applyFill="1"/>
    <xf numFmtId="0" fontId="10" fillId="38" borderId="13" xfId="6" quotePrefix="1" applyFont="1" applyFill="1" applyBorder="1" applyAlignment="1">
      <alignment horizontal="left" vertical="center"/>
    </xf>
    <xf numFmtId="165" fontId="10" fillId="38" borderId="15" xfId="1" applyNumberFormat="1" applyFont="1" applyFill="1" applyBorder="1" applyAlignment="1">
      <alignment horizontal="right"/>
    </xf>
    <xf numFmtId="165" fontId="10" fillId="38" borderId="7" xfId="1" applyNumberFormat="1" applyFont="1" applyFill="1" applyBorder="1" applyAlignment="1">
      <alignment horizontal="right"/>
    </xf>
    <xf numFmtId="0" fontId="10" fillId="38" borderId="13" xfId="6" applyFont="1" applyFill="1" applyBorder="1">
      <alignment vertical="center"/>
    </xf>
    <xf numFmtId="0" fontId="16" fillId="4" borderId="10" xfId="5" quotePrefix="1" applyFill="1" applyBorder="1" applyAlignment="1">
      <alignment horizontal="left" vertical="center"/>
    </xf>
    <xf numFmtId="0" fontId="10" fillId="37" borderId="34" xfId="0" applyFont="1" applyFill="1" applyBorder="1"/>
    <xf numFmtId="0" fontId="16" fillId="4" borderId="10" xfId="5" applyFill="1" applyBorder="1" applyAlignment="1">
      <alignment horizontal="left" vertical="center"/>
    </xf>
    <xf numFmtId="165" fontId="0" fillId="4" borderId="14" xfId="1" applyNumberFormat="1" applyFont="1" applyFill="1" applyBorder="1" applyAlignment="1">
      <alignment horizontal="right"/>
    </xf>
    <xf numFmtId="165" fontId="0" fillId="4" borderId="7" xfId="1" applyNumberFormat="1" applyFont="1" applyFill="1" applyBorder="1" applyAlignment="1">
      <alignment horizontal="right"/>
    </xf>
    <xf numFmtId="165" fontId="0" fillId="4" borderId="15" xfId="1" applyNumberFormat="1" applyFont="1" applyFill="1" applyBorder="1" applyAlignment="1">
      <alignment horizontal="right"/>
    </xf>
    <xf numFmtId="168" fontId="0" fillId="4" borderId="14" xfId="1" applyNumberFormat="1" applyFont="1" applyFill="1" applyBorder="1" applyAlignment="1">
      <alignment horizontal="right"/>
    </xf>
    <xf numFmtId="168" fontId="0" fillId="4" borderId="7" xfId="1" applyNumberFormat="1" applyFont="1" applyFill="1" applyBorder="1" applyAlignment="1">
      <alignment horizontal="right"/>
    </xf>
    <xf numFmtId="168" fontId="0" fillId="4" borderId="15" xfId="1" applyNumberFormat="1" applyFont="1" applyFill="1" applyBorder="1" applyAlignment="1">
      <alignment horizontal="right"/>
    </xf>
    <xf numFmtId="168" fontId="10" fillId="4" borderId="15" xfId="1" applyNumberFormat="1" applyFont="1" applyFill="1" applyBorder="1" applyAlignment="1">
      <alignment horizontal="right"/>
    </xf>
    <xf numFmtId="168" fontId="10" fillId="4" borderId="7" xfId="1" applyNumberFormat="1" applyFont="1" applyFill="1" applyBorder="1" applyAlignment="1">
      <alignment horizontal="right"/>
    </xf>
    <xf numFmtId="168" fontId="10" fillId="38" borderId="15" xfId="1" applyNumberFormat="1" applyFont="1" applyFill="1" applyBorder="1" applyAlignment="1">
      <alignment horizontal="right"/>
    </xf>
    <xf numFmtId="168" fontId="10" fillId="38" borderId="7" xfId="1" applyNumberFormat="1" applyFont="1" applyFill="1" applyBorder="1" applyAlignment="1">
      <alignment horizontal="right"/>
    </xf>
    <xf numFmtId="164" fontId="10" fillId="38" borderId="15" xfId="1" applyFont="1" applyFill="1" applyBorder="1" applyAlignment="1">
      <alignment horizontal="right"/>
    </xf>
    <xf numFmtId="164" fontId="10" fillId="4" borderId="15" xfId="1" applyFont="1" applyFill="1" applyBorder="1" applyAlignment="1">
      <alignment horizontal="right"/>
    </xf>
    <xf numFmtId="164" fontId="0" fillId="4" borderId="15" xfId="1" applyFont="1" applyFill="1" applyBorder="1" applyAlignment="1">
      <alignment horizontal="right"/>
    </xf>
    <xf numFmtId="164" fontId="0" fillId="4" borderId="14" xfId="1" applyFont="1" applyFill="1" applyBorder="1" applyAlignment="1">
      <alignment horizontal="right"/>
    </xf>
    <xf numFmtId="164" fontId="10" fillId="38" borderId="7" xfId="1" applyFont="1" applyFill="1" applyBorder="1" applyAlignment="1">
      <alignment horizontal="right"/>
    </xf>
    <xf numFmtId="164" fontId="10" fillId="4" borderId="7" xfId="1" applyFont="1" applyFill="1" applyBorder="1" applyAlignment="1">
      <alignment horizontal="right"/>
    </xf>
    <xf numFmtId="164" fontId="0" fillId="4" borderId="7" xfId="1" applyFont="1" applyFill="1" applyBorder="1" applyAlignment="1">
      <alignment horizontal="right"/>
    </xf>
    <xf numFmtId="0" fontId="12" fillId="0" borderId="0" xfId="69" quotePrefix="1" applyFont="1" applyAlignment="1">
      <alignment horizontal="left"/>
    </xf>
    <xf numFmtId="0" fontId="2" fillId="0" borderId="0" xfId="69"/>
    <xf numFmtId="0" fontId="10" fillId="0" borderId="16" xfId="62" applyFont="1" applyBorder="1" applyAlignment="1">
      <alignment vertical="top"/>
    </xf>
    <xf numFmtId="0" fontId="10" fillId="0" borderId="10" xfId="62" applyFont="1" applyBorder="1" applyAlignment="1">
      <alignment horizontal="right" vertical="top" wrapText="1"/>
    </xf>
    <xf numFmtId="0" fontId="10" fillId="0" borderId="11" xfId="62" applyFont="1" applyBorder="1" applyAlignment="1">
      <alignment horizontal="right" vertical="top" wrapText="1"/>
    </xf>
    <xf numFmtId="1" fontId="10" fillId="0" borderId="10" xfId="62" applyNumberFormat="1" applyFont="1" applyBorder="1" applyAlignment="1">
      <alignment horizontal="right" vertical="top" wrapText="1"/>
    </xf>
    <xf numFmtId="0" fontId="50" fillId="0" borderId="13" xfId="62" applyFont="1" applyBorder="1" applyAlignment="1">
      <alignment horizontal="right"/>
    </xf>
    <xf numFmtId="0" fontId="50" fillId="0" borderId="33" xfId="62" applyFont="1" applyBorder="1"/>
    <xf numFmtId="0" fontId="50" fillId="0" borderId="31" xfId="62" applyFont="1" applyBorder="1"/>
    <xf numFmtId="0" fontId="49" fillId="0" borderId="15" xfId="62" applyFont="1" applyBorder="1" applyAlignment="1">
      <alignment horizontal="right"/>
    </xf>
    <xf numFmtId="0" fontId="50" fillId="0" borderId="15" xfId="62" applyFont="1" applyBorder="1" applyAlignment="1">
      <alignment horizontal="right"/>
    </xf>
    <xf numFmtId="166" fontId="50" fillId="0" borderId="15" xfId="62" applyNumberFormat="1" applyFont="1" applyBorder="1" applyAlignment="1">
      <alignment horizontal="right"/>
    </xf>
    <xf numFmtId="0" fontId="43" fillId="0" borderId="0" xfId="69" applyFont="1"/>
    <xf numFmtId="0" fontId="49" fillId="0" borderId="13" xfId="62" applyFont="1" applyBorder="1" applyAlignment="1">
      <alignment horizontal="right"/>
    </xf>
    <xf numFmtId="0" fontId="49" fillId="0" borderId="0" xfId="62" applyFont="1" applyAlignment="1">
      <alignment horizontal="left"/>
    </xf>
    <xf numFmtId="0" fontId="51" fillId="0" borderId="0" xfId="69" applyFont="1"/>
    <xf numFmtId="166" fontId="49" fillId="0" borderId="15" xfId="62" applyNumberFormat="1" applyFont="1" applyBorder="1" applyAlignment="1">
      <alignment horizontal="right"/>
    </xf>
    <xf numFmtId="0" fontId="50" fillId="0" borderId="7" xfId="62" applyFont="1" applyBorder="1" applyAlignment="1">
      <alignment horizontal="left"/>
    </xf>
    <xf numFmtId="0" fontId="50" fillId="0" borderId="0" xfId="62" applyFont="1" applyAlignment="1">
      <alignment horizontal="left"/>
    </xf>
    <xf numFmtId="0" fontId="49" fillId="0" borderId="7" xfId="62" applyFont="1" applyBorder="1" applyAlignment="1">
      <alignment horizontal="left"/>
    </xf>
    <xf numFmtId="0" fontId="49" fillId="0" borderId="13" xfId="62" quotePrefix="1" applyFont="1" applyBorder="1" applyAlignment="1">
      <alignment horizontal="left"/>
    </xf>
    <xf numFmtId="0" fontId="49" fillId="0" borderId="29" xfId="62" applyFont="1" applyBorder="1" applyAlignment="1">
      <alignment horizontal="right"/>
    </xf>
    <xf numFmtId="0" fontId="49" fillId="0" borderId="32" xfId="62" applyFont="1" applyBorder="1" applyAlignment="1">
      <alignment horizontal="left"/>
    </xf>
    <xf numFmtId="0" fontId="49" fillId="0" borderId="27" xfId="62" applyFont="1" applyBorder="1" applyAlignment="1">
      <alignment horizontal="left"/>
    </xf>
    <xf numFmtId="0" fontId="49" fillId="0" borderId="30" xfId="62" applyFont="1" applyBorder="1" applyAlignment="1">
      <alignment horizontal="right"/>
    </xf>
    <xf numFmtId="2" fontId="49" fillId="0" borderId="30" xfId="62" applyNumberFormat="1" applyFont="1" applyBorder="1" applyAlignment="1">
      <alignment horizontal="right"/>
    </xf>
    <xf numFmtId="166" fontId="49" fillId="0" borderId="30" xfId="62" applyNumberFormat="1" applyFont="1" applyBorder="1" applyAlignment="1">
      <alignment horizontal="right"/>
    </xf>
    <xf numFmtId="2" fontId="10" fillId="0" borderId="15" xfId="62" applyNumberFormat="1" applyFont="1" applyBorder="1" applyAlignment="1">
      <alignment horizontal="right"/>
    </xf>
    <xf numFmtId="2" fontId="15" fillId="0" borderId="15" xfId="62" applyNumberFormat="1" applyFont="1" applyBorder="1" applyAlignment="1">
      <alignment horizontal="right"/>
    </xf>
    <xf numFmtId="2" fontId="10" fillId="0" borderId="30" xfId="62" applyNumberFormat="1" applyFont="1" applyBorder="1" applyAlignment="1">
      <alignment horizontal="right"/>
    </xf>
    <xf numFmtId="2" fontId="15" fillId="0" borderId="30" xfId="62" applyNumberFormat="1" applyFont="1" applyBorder="1" applyAlignment="1">
      <alignment horizontal="right"/>
    </xf>
    <xf numFmtId="0" fontId="50" fillId="0" borderId="14" xfId="62" applyFont="1" applyBorder="1" applyAlignment="1">
      <alignment horizontal="right"/>
    </xf>
    <xf numFmtId="2" fontId="49" fillId="0" borderId="0" xfId="69" applyNumberFormat="1" applyFont="1" applyAlignment="1">
      <alignment horizontal="right"/>
    </xf>
    <xf numFmtId="3" fontId="50" fillId="3" borderId="15" xfId="62" applyNumberFormat="1" applyFont="1" applyFill="1" applyBorder="1" applyAlignment="1">
      <alignment horizontal="right"/>
    </xf>
    <xf numFmtId="3" fontId="49" fillId="3" borderId="15" xfId="62" applyNumberFormat="1" applyFont="1" applyFill="1" applyBorder="1" applyAlignment="1">
      <alignment horizontal="right"/>
    </xf>
    <xf numFmtId="3" fontId="49" fillId="3" borderId="30" xfId="62" applyNumberFormat="1" applyFont="1" applyFill="1" applyBorder="1" applyAlignment="1">
      <alignment horizontal="right"/>
    </xf>
    <xf numFmtId="0" fontId="54" fillId="0" borderId="14" xfId="69" applyFont="1" applyBorder="1"/>
    <xf numFmtId="0" fontId="54" fillId="0" borderId="15" xfId="69" applyFont="1" applyBorder="1"/>
    <xf numFmtId="0" fontId="54" fillId="0" borderId="15" xfId="69" applyFont="1" applyBorder="1" applyAlignment="1">
      <alignment horizontal="right"/>
    </xf>
    <xf numFmtId="0" fontId="54" fillId="0" borderId="30" xfId="69" applyFont="1" applyBorder="1" applyAlignment="1">
      <alignment horizontal="right"/>
    </xf>
    <xf numFmtId="0" fontId="15" fillId="0" borderId="0" xfId="62" applyFont="1" applyAlignment="1">
      <alignment horizontal="center" vertical="top" wrapText="1"/>
    </xf>
    <xf numFmtId="0" fontId="55" fillId="0" borderId="0" xfId="69" applyFont="1"/>
    <xf numFmtId="0" fontId="15" fillId="0" borderId="15" xfId="62" applyFont="1" applyBorder="1" applyAlignment="1">
      <alignment horizontal="right"/>
    </xf>
    <xf numFmtId="0" fontId="15" fillId="0" borderId="30" xfId="62" applyFont="1" applyBorder="1" applyAlignment="1">
      <alignment horizontal="right"/>
    </xf>
    <xf numFmtId="0" fontId="52" fillId="4" borderId="28" xfId="6" applyFont="1" applyFill="1" applyBorder="1" applyAlignment="1">
      <alignment horizontal="center" vertical="center" textRotation="255"/>
    </xf>
    <xf numFmtId="0" fontId="52" fillId="4" borderId="13" xfId="6" applyFont="1" applyFill="1" applyBorder="1" applyAlignment="1">
      <alignment horizontal="center" vertical="center" textRotation="255"/>
    </xf>
    <xf numFmtId="0" fontId="52" fillId="0" borderId="34" xfId="12" applyFont="1" applyBorder="1" applyAlignment="1">
      <alignment horizontal="center" vertical="center" wrapText="1"/>
    </xf>
    <xf numFmtId="0" fontId="19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21" fillId="3" borderId="0" xfId="0" applyFont="1" applyFill="1"/>
    <xf numFmtId="0" fontId="10" fillId="0" borderId="16" xfId="62" applyFont="1" applyBorder="1" applyAlignment="1">
      <alignment horizontal="left"/>
    </xf>
    <xf numFmtId="0" fontId="0" fillId="0" borderId="0" xfId="70" applyFont="1"/>
    <xf numFmtId="0" fontId="10" fillId="0" borderId="12" xfId="62" applyFont="1" applyBorder="1" applyAlignment="1">
      <alignment horizontal="right" vertical="top" wrapText="1"/>
    </xf>
    <xf numFmtId="2" fontId="50" fillId="0" borderId="0" xfId="62" applyNumberFormat="1" applyFont="1" applyAlignment="1">
      <alignment horizontal="right"/>
    </xf>
    <xf numFmtId="2" fontId="49" fillId="0" borderId="0" xfId="62" applyNumberFormat="1" applyFont="1" applyAlignment="1">
      <alignment horizontal="right"/>
    </xf>
    <xf numFmtId="2" fontId="49" fillId="0" borderId="7" xfId="62" applyNumberFormat="1" applyFont="1" applyBorder="1" applyAlignment="1">
      <alignment horizontal="right"/>
    </xf>
    <xf numFmtId="166" fontId="49" fillId="0" borderId="32" xfId="62" applyNumberFormat="1" applyFont="1" applyBorder="1" applyAlignment="1">
      <alignment horizontal="right"/>
    </xf>
    <xf numFmtId="0" fontId="0" fillId="0" borderId="29" xfId="62" applyFont="1" applyBorder="1" applyAlignment="1">
      <alignment horizontal="right" wrapText="1"/>
    </xf>
    <xf numFmtId="0" fontId="0" fillId="0" borderId="13" xfId="62" applyFont="1" applyBorder="1" applyAlignment="1">
      <alignment horizontal="right" wrapText="1"/>
    </xf>
    <xf numFmtId="0" fontId="10" fillId="0" borderId="0" xfId="62" applyFont="1" applyAlignment="1">
      <alignment horizontal="center"/>
    </xf>
    <xf numFmtId="0" fontId="0" fillId="0" borderId="11" xfId="62" applyFont="1" applyBorder="1" applyAlignment="1">
      <alignment horizontal="right"/>
    </xf>
    <xf numFmtId="0" fontId="10" fillId="0" borderId="33" xfId="62" applyFont="1" applyBorder="1" applyAlignment="1">
      <alignment horizontal="center" vertical="top" wrapText="1"/>
    </xf>
    <xf numFmtId="0" fontId="10" fillId="0" borderId="0" xfId="62" applyFont="1" applyAlignment="1">
      <alignment horizontal="left" vertical="top"/>
    </xf>
    <xf numFmtId="0" fontId="10" fillId="0" borderId="28" xfId="62" applyFont="1" applyBorder="1" applyAlignment="1">
      <alignment horizontal="center" vertical="top" wrapText="1"/>
    </xf>
    <xf numFmtId="0" fontId="10" fillId="0" borderId="13" xfId="62" applyFont="1" applyBorder="1" applyAlignment="1">
      <alignment horizontal="center" vertical="top" wrapText="1"/>
    </xf>
    <xf numFmtId="0" fontId="10" fillId="0" borderId="29" xfId="62" applyFont="1" applyBorder="1" applyAlignment="1">
      <alignment horizontal="center" vertical="top" wrapText="1"/>
    </xf>
    <xf numFmtId="0" fontId="10" fillId="0" borderId="7" xfId="62" applyFont="1" applyBorder="1" applyAlignment="1">
      <alignment horizontal="center" vertical="top" wrapText="1"/>
    </xf>
    <xf numFmtId="0" fontId="10" fillId="0" borderId="32" xfId="62" applyFont="1" applyBorder="1" applyAlignment="1">
      <alignment horizontal="center" vertical="top" wrapText="1"/>
    </xf>
  </cellXfs>
  <cellStyles count="71">
    <cellStyle name="1. Tabell nr" xfId="2" xr:uid="{00000000-0005-0000-0000-000000000000}"/>
    <cellStyle name="2. Tabell-tittel" xfId="4" xr:uid="{00000000-0005-0000-0000-000001000000}"/>
    <cellStyle name="20 % – uthevingsfarge 1" xfId="33" builtinId="30" customBuiltin="1"/>
    <cellStyle name="20 % – uthevingsfarge 2" xfId="37" builtinId="34" customBuiltin="1"/>
    <cellStyle name="20 % – uthevingsfarge 3" xfId="41" builtinId="38" customBuiltin="1"/>
    <cellStyle name="20 % – uthevingsfarge 4" xfId="45" builtinId="42" customBuiltin="1"/>
    <cellStyle name="20 % – uthevingsfarge 5" xfId="49" builtinId="46" customBuiltin="1"/>
    <cellStyle name="20 % – uthevingsfarge 6" xfId="53" builtinId="50" customBuiltin="1"/>
    <cellStyle name="3. Tabell-hode" xfId="5" xr:uid="{00000000-0005-0000-0000-000008000000}"/>
    <cellStyle name="4. Tabell-kropp" xfId="6" xr:uid="{00000000-0005-0000-0000-000009000000}"/>
    <cellStyle name="40 % – uthevingsfarge 1" xfId="34" builtinId="31" customBuiltin="1"/>
    <cellStyle name="40 % – uthevingsfarge 2" xfId="38" builtinId="35" customBuiltin="1"/>
    <cellStyle name="40 % – uthevingsfarge 3" xfId="42" builtinId="39" customBuiltin="1"/>
    <cellStyle name="40 % – uthevingsfarge 4" xfId="46" builtinId="43" customBuiltin="1"/>
    <cellStyle name="40 % – uthevingsfarge 5" xfId="50" builtinId="47" customBuiltin="1"/>
    <cellStyle name="40 % – uthevingsfarge 6" xfId="54" builtinId="51" customBuiltin="1"/>
    <cellStyle name="5. Tabell-kropp hf" xfId="7" xr:uid="{00000000-0005-0000-0000-000010000000}"/>
    <cellStyle name="60 % – uthevingsfarge 1" xfId="35" builtinId="32" customBuiltin="1"/>
    <cellStyle name="60 % – uthevingsfarge 2" xfId="39" builtinId="36" customBuiltin="1"/>
    <cellStyle name="60 % – uthevingsfarge 3" xfId="43" builtinId="40" customBuiltin="1"/>
    <cellStyle name="60 % – uthevingsfarge 4" xfId="47" builtinId="44" customBuiltin="1"/>
    <cellStyle name="60 % – uthevingsfarge 5" xfId="51" builtinId="48" customBuiltin="1"/>
    <cellStyle name="60 % – uthevingsfarge 6" xfId="55" builtinId="52" customBuiltin="1"/>
    <cellStyle name="8. Tabell-kilde" xfId="9" xr:uid="{00000000-0005-0000-0000-000017000000}"/>
    <cellStyle name="9. Tabell-note" xfId="8" xr:uid="{00000000-0005-0000-0000-000018000000}"/>
    <cellStyle name="Beregning" xfId="26" builtinId="22" customBuiltin="1"/>
    <cellStyle name="Dårlig" xfId="22" builtinId="27" customBuiltin="1"/>
    <cellStyle name="Forklarende tekst" xfId="30" builtinId="53" customBuiltin="1"/>
    <cellStyle name="God" xfId="21" builtinId="26" customBuiltin="1"/>
    <cellStyle name="Hyperkobling" xfId="3" builtinId="8"/>
    <cellStyle name="Hyperkobling 2" xfId="61" xr:uid="{00000000-0005-0000-0000-00001E000000}"/>
    <cellStyle name="Inndata" xfId="24" builtinId="20" customBuiltin="1"/>
    <cellStyle name="Koblet celle" xfId="27" builtinId="24" customBuiltin="1"/>
    <cellStyle name="Komma" xfId="1" builtinId="3"/>
    <cellStyle name="Komma 2" xfId="60" xr:uid="{00000000-0005-0000-0000-000022000000}"/>
    <cellStyle name="Kontrollcelle" xfId="28" builtinId="23" customBuiltin="1"/>
    <cellStyle name="Normal" xfId="0" builtinId="0"/>
    <cellStyle name="Normal 10" xfId="69" xr:uid="{ABA427D9-FBCA-4086-9196-0B1A66B9A061}"/>
    <cellStyle name="Normal 14" xfId="70" xr:uid="{ACE6C899-D81A-425D-8464-53B899690E6A}"/>
    <cellStyle name="Normal 2" xfId="10" xr:uid="{00000000-0005-0000-0000-000025000000}"/>
    <cellStyle name="Normal 2 2" xfId="11" xr:uid="{00000000-0005-0000-0000-000026000000}"/>
    <cellStyle name="Normal 2 3" xfId="63" xr:uid="{00000000-0005-0000-0000-000027000000}"/>
    <cellStyle name="Normal 3" xfId="12" xr:uid="{00000000-0005-0000-0000-000028000000}"/>
    <cellStyle name="Normal 3 2" xfId="57" xr:uid="{00000000-0005-0000-0000-000029000000}"/>
    <cellStyle name="Normal 4" xfId="13" xr:uid="{00000000-0005-0000-0000-00002A000000}"/>
    <cellStyle name="Normal 4 2" xfId="64" xr:uid="{00000000-0005-0000-0000-00002B000000}"/>
    <cellStyle name="Normal 5" xfId="14" xr:uid="{00000000-0005-0000-0000-00002C000000}"/>
    <cellStyle name="Normal 5 2" xfId="65" xr:uid="{00000000-0005-0000-0000-00002D000000}"/>
    <cellStyle name="Normal 6" xfId="59" xr:uid="{00000000-0005-0000-0000-00002E000000}"/>
    <cellStyle name="Normal 6 2" xfId="66" xr:uid="{00000000-0005-0000-0000-00002F000000}"/>
    <cellStyle name="Normal 7" xfId="67" xr:uid="{00000000-0005-0000-0000-000030000000}"/>
    <cellStyle name="Normal 8" xfId="68" xr:uid="{DF5B1C7E-3C2F-48AE-8D8E-7E8B748146C5}"/>
    <cellStyle name="Normal 9" xfId="62" xr:uid="{00000000-0005-0000-0000-000031000000}"/>
    <cellStyle name="Note 2" xfId="58" xr:uid="{00000000-0005-0000-0000-000032000000}"/>
    <cellStyle name="Nøytral" xfId="23" builtinId="28" customBuiltin="1"/>
    <cellStyle name="Overskrift 1" xfId="17" builtinId="16" customBuiltin="1"/>
    <cellStyle name="Overskrift 2" xfId="18" builtinId="17" customBuiltin="1"/>
    <cellStyle name="Overskrift 3" xfId="19" builtinId="18" customBuiltin="1"/>
    <cellStyle name="Overskrift 4" xfId="20" builtinId="19" customBuiltin="1"/>
    <cellStyle name="Tabell" xfId="15" xr:uid="{00000000-0005-0000-0000-000038000000}"/>
    <cellStyle name="Tabell-tittel" xfId="16" xr:uid="{00000000-0005-0000-0000-000039000000}"/>
    <cellStyle name="Tittel 2" xfId="56" xr:uid="{00000000-0005-0000-0000-00003A000000}"/>
    <cellStyle name="Totalt" xfId="31" builtinId="25" customBuiltin="1"/>
    <cellStyle name="Utdata" xfId="25" builtinId="21" customBuiltin="1"/>
    <cellStyle name="Uthevingsfarge1" xfId="32" builtinId="29" customBuiltin="1"/>
    <cellStyle name="Uthevingsfarge2" xfId="36" builtinId="33" customBuiltin="1"/>
    <cellStyle name="Uthevingsfarge3" xfId="40" builtinId="37" customBuiltin="1"/>
    <cellStyle name="Uthevingsfarge4" xfId="44" builtinId="41" customBuiltin="1"/>
    <cellStyle name="Uthevingsfarge5" xfId="48" builtinId="45" customBuiltin="1"/>
    <cellStyle name="Uthevingsfarge6" xfId="52" builtinId="49" customBuiltin="1"/>
    <cellStyle name="Varseltekst" xfId="29" builtinId="11" customBuiltin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ganisasjon\A400\S421\Gruppe%20UoH-Instsekt-Fpers\01.%20FoU-statistikk%20felles\Tidsserier,%20Internasjonal%20statistikk\Tidsserier\INT.xlsx" TargetMode="External"/><Relationship Id="rId1" Type="http://schemas.openxmlformats.org/officeDocument/2006/relationships/externalLinkPath" Target="file:///S:\Organisasjon\A400\S421\Gruppe%20UoH-Instsekt-Fpers\01.%20FoU-statistikk%20felles\Tidsserier,%20Internasjonal%20statistikk\Tidsserier\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ledning"/>
      <sheetName val="Land"/>
      <sheetName val="Innhold"/>
      <sheetName val="TABELL T1"/>
      <sheetName val="TABELL T2"/>
      <sheetName val="TABELL T3"/>
      <sheetName val="TABELL T4"/>
      <sheetName val="TABELL T5"/>
      <sheetName val="TABELL T6"/>
      <sheetName val="TABELL T7"/>
      <sheetName val="TABELL T8"/>
      <sheetName val="TABELL T9"/>
      <sheetName val="TABELL T10"/>
      <sheetName val="TABELL T11"/>
      <sheetName val="TABELL T14N"/>
      <sheetName val="TABELL T14O"/>
      <sheetName val="TABELL T14A"/>
      <sheetName val="TABELL T14U"/>
      <sheetName val="TABELL T17N"/>
      <sheetName val="TABELL T17O"/>
      <sheetName val="TABELL T17O-PPP"/>
      <sheetName val="TABELL T17Ob-PPP"/>
      <sheetName val="TABELL T17A"/>
      <sheetName val="TABELL T17U"/>
      <sheetName val="TABELL T18N"/>
      <sheetName val="TABELL T18O"/>
      <sheetName val="TABELL T18A"/>
      <sheetName val="TABELL T18U"/>
      <sheetName val="TABELL T22F"/>
      <sheetName val="TABELL T22U"/>
      <sheetName val="TABELL T22G"/>
      <sheetName val="TABELL T22P"/>
      <sheetName val="TABELL T26F"/>
      <sheetName val="TABELL T26U"/>
      <sheetName val="TABELL T26G"/>
      <sheetName val="TABELL T26P"/>
      <sheetName val="TABELL T30GF_gml"/>
      <sheetName val="TABELL T30GF"/>
      <sheetName val="TABELL T30AF_gml"/>
      <sheetName val="TABELL T30AF"/>
      <sheetName val="TABELL T30UA_gml"/>
      <sheetName val="TABELL T30UA"/>
      <sheetName val="TABELL T33NSE"/>
      <sheetName val="TABELL T33SSH"/>
      <sheetName val="TABELL T35NSE"/>
      <sheetName val="TABELL T35SSH"/>
      <sheetName val="TABELL F1"/>
      <sheetName val="TABELL F2"/>
      <sheetName val="TABELL F3"/>
      <sheetName val="TABELL F4"/>
      <sheetName val="TABELL F5"/>
      <sheetName val="TABELL F6"/>
      <sheetName val="TABELL F10"/>
      <sheetName val="TABELL F11"/>
      <sheetName val="TABELL F14N"/>
      <sheetName val="TABELL F14O"/>
      <sheetName val="TABELL F14A"/>
      <sheetName val="TABELL F14U"/>
      <sheetName val="TABELL F17N"/>
      <sheetName val="TABELL F17O"/>
      <sheetName val="TABELL F17A"/>
      <sheetName val="TABELL F17U"/>
      <sheetName val="TABELL F18N"/>
      <sheetName val="TABELL F18O"/>
      <sheetName val="TABELL F18A"/>
      <sheetName val="TABELL F18U"/>
      <sheetName val="TABELL U1"/>
      <sheetName val="TABELL U2"/>
      <sheetName val="TABELL U3"/>
      <sheetName val="TABELL U4"/>
      <sheetName val="TABELL U5"/>
      <sheetName val="TABELL U6"/>
      <sheetName val="TABELL U10"/>
      <sheetName val="TABELL U11"/>
      <sheetName val="TABELL U14N"/>
      <sheetName val="TABELL U14O"/>
      <sheetName val="TABELL U14A"/>
      <sheetName val="TABELL U14U"/>
      <sheetName val="TABELL U17N"/>
      <sheetName val="TABELL U17O"/>
      <sheetName val="TABELL U17A"/>
      <sheetName val="TABELL U17U"/>
      <sheetName val="TABELL U18N"/>
      <sheetName val="TABELL U18O"/>
      <sheetName val="TABELL U18A"/>
      <sheetName val="TABELL U18U"/>
      <sheetName val="TABELL G1"/>
      <sheetName val="TABELL G2"/>
      <sheetName val="TABELL G3"/>
      <sheetName val="TABELL G4"/>
      <sheetName val="TABELL G5"/>
      <sheetName val="TABELL G6"/>
      <sheetName val="TABELL G10"/>
      <sheetName val="TABELL G11"/>
      <sheetName val="TABELL G14N"/>
      <sheetName val="TABELL G14O"/>
      <sheetName val="TABELL G14A"/>
      <sheetName val="TABELL G14U"/>
      <sheetName val="TABELL G17N"/>
      <sheetName val="TABELL G17O"/>
      <sheetName val="TABELL G17A"/>
      <sheetName val="TABELL G17U"/>
      <sheetName val="TABELL G18N"/>
      <sheetName val="TABELL G18O"/>
      <sheetName val="TABELL G18A"/>
      <sheetName val="TABELL G18U"/>
      <sheetName val="TABELL PNP1"/>
      <sheetName val="TABELL PNP2"/>
      <sheetName val="TABELL PNP3"/>
      <sheetName val="TABELL PNP4"/>
      <sheetName val="TABELL PNP5"/>
      <sheetName val="TABELL PNP6"/>
      <sheetName val="TABELL PNP10"/>
      <sheetName val="TABELL PNP11"/>
      <sheetName val="TABELL PNP14N"/>
      <sheetName val="TABELL PNP14O"/>
      <sheetName val="TABELL PNP14A"/>
      <sheetName val="TABELL PNP14U"/>
      <sheetName val="TABELL PNP17N"/>
      <sheetName val="TABELL PNP17O"/>
      <sheetName val="TABELL PNP17A"/>
      <sheetName val="TABELL PNP17U"/>
      <sheetName val="TABELL PNP18N"/>
      <sheetName val="TABELL PNP18O"/>
      <sheetName val="TABELL PNP18A"/>
      <sheetName val="TABELL PNP18U"/>
      <sheetName val="TABELL OFF1A"/>
      <sheetName val="TABELL OFF1B"/>
      <sheetName val="TABELL OFF2F"/>
      <sheetName val="TABELL OFF2U"/>
      <sheetName val="TABELL OFF2G"/>
      <sheetName val="TABELL OFF2P"/>
      <sheetName val="TABELL OFF3"/>
      <sheetName val="TABELL OFF4"/>
      <sheetName val="TABELL FAG1F"/>
      <sheetName val="TABELL FAG1U"/>
      <sheetName val="TABELL FAG1G"/>
      <sheetName val="TABELL FAG1P"/>
      <sheetName val="TABELL FAG2F"/>
      <sheetName val="TABELL FAG2U"/>
      <sheetName val="TABELL FAG2G"/>
      <sheetName val="TABELL FAG2P"/>
      <sheetName val="TABELL GF1"/>
      <sheetName val="TABELL GF2"/>
      <sheetName val="TABELL GF6"/>
      <sheetName val="TABELL PT1"/>
      <sheetName val="TABELL PT2"/>
      <sheetName val="TABELL PT3"/>
      <sheetName val="TABELL PT4"/>
      <sheetName val="TABELL PT5"/>
      <sheetName val="TABELL PT6"/>
      <sheetName val="TABELL PT7"/>
      <sheetName val="TABELL PT8F"/>
      <sheetName val="TABELL PT8U"/>
      <sheetName val="TABELL PT8G"/>
      <sheetName val="TABELL PT8P"/>
      <sheetName val="TABELL PT9F"/>
      <sheetName val="TABELL PT9U"/>
      <sheetName val="TABELL PT9G"/>
      <sheetName val="TABELL PT9P"/>
      <sheetName val="TABELL PT10F"/>
      <sheetName val="TABELL PT10U"/>
      <sheetName val="TABELL PT10G"/>
      <sheetName val="TABELL PT10P"/>
      <sheetName val="TABELL PT11F"/>
      <sheetName val="TABELL PT11U"/>
      <sheetName val="TABELL PT11G"/>
      <sheetName val="TABELL PT11P"/>
      <sheetName val="TABELL STB1"/>
      <sheetName val="TABELL STB2"/>
      <sheetName val="TABELL STB3"/>
      <sheetName val="TABELL STB4"/>
      <sheetName val="TABELL STB5"/>
      <sheetName val="TABELL STB6"/>
      <sheetName val="TABELL STB7A"/>
      <sheetName val="TABELL STB7B"/>
      <sheetName val="TABELL N1"/>
      <sheetName val="TABELL N1a"/>
      <sheetName val="TABELL N1b"/>
      <sheetName val="TABELL N2"/>
      <sheetName val="TABELL N3"/>
      <sheetName val="TABELL N4"/>
      <sheetName val="TABELL N5"/>
      <sheetName val="TABELL N6"/>
      <sheetName val="TABELL X1"/>
      <sheetName val="TABELL X2"/>
      <sheetName val="TABELL X3"/>
      <sheetName val="TABELL X4"/>
      <sheetName val="Indeks NOK"/>
      <sheetName val="Indeks PPP"/>
      <sheetName val="Indeks NOK bu"/>
      <sheetName val="Indeks PPP b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C3">
            <v>45.110410094637224</v>
          </cell>
          <cell r="M3" t="str">
            <v>..</v>
          </cell>
          <cell r="Q3" t="str">
            <v>..</v>
          </cell>
          <cell r="V3">
            <v>22.614739226848162</v>
          </cell>
          <cell r="W3" t="str">
            <v>..</v>
          </cell>
          <cell r="X3">
            <v>18.788034757334461</v>
          </cell>
          <cell r="Y3" t="str">
            <v>..</v>
          </cell>
          <cell r="Z3">
            <v>15.568149794908726</v>
          </cell>
          <cell r="AA3" t="str">
            <v>..</v>
          </cell>
          <cell r="AB3">
            <v>14.213948533328436</v>
          </cell>
          <cell r="AC3" t="str">
            <v>..</v>
          </cell>
          <cell r="AD3">
            <v>12.086956829015765</v>
          </cell>
          <cell r="AE3" t="str">
            <v>..</v>
          </cell>
          <cell r="AF3">
            <v>12.398512049167071</v>
          </cell>
          <cell r="AG3">
            <v>11.195936780340073</v>
          </cell>
          <cell r="AH3" t="str">
            <v>..</v>
          </cell>
          <cell r="AI3">
            <v>11.208341424794227</v>
          </cell>
          <cell r="AJ3" t="str">
            <v>..</v>
          </cell>
          <cell r="AK3">
            <v>12.697649058661279</v>
          </cell>
          <cell r="AL3" t="str">
            <v>..</v>
          </cell>
          <cell r="AM3">
            <v>10.068961345351159</v>
          </cell>
          <cell r="AN3" t="str">
            <v>..</v>
          </cell>
          <cell r="AO3">
            <v>9.5050839840458394</v>
          </cell>
          <cell r="AP3" t="str">
            <v>..</v>
          </cell>
          <cell r="AQ3" t="str">
            <v>..</v>
          </cell>
        </row>
        <row r="4">
          <cell r="C4">
            <v>9.0268209549021545</v>
          </cell>
          <cell r="M4" t="str">
            <v>..</v>
          </cell>
          <cell r="Q4" t="str">
            <v>..</v>
          </cell>
          <cell r="V4" t="str">
            <v>..</v>
          </cell>
          <cell r="W4" t="str">
            <v>..</v>
          </cell>
          <cell r="X4">
            <v>5.6876643383992489</v>
          </cell>
          <cell r="Y4" t="str">
            <v>..</v>
          </cell>
          <cell r="Z4">
            <v>5.1401016392655663</v>
          </cell>
          <cell r="AA4">
            <v>5.206067852884253</v>
          </cell>
          <cell r="AB4">
            <v>5.2263583614501155</v>
          </cell>
          <cell r="AC4">
            <v>5.3481347415444365</v>
          </cell>
          <cell r="AD4">
            <v>5.3419024226092526</v>
          </cell>
          <cell r="AE4">
            <v>5.3356498115911704</v>
          </cell>
          <cell r="AF4">
            <v>5.2367215277123487</v>
          </cell>
          <cell r="AG4">
            <v>5.1378055624862942</v>
          </cell>
          <cell r="AH4">
            <v>4.577469034780961</v>
          </cell>
          <cell r="AI4">
            <v>4.439164993780353</v>
          </cell>
          <cell r="AJ4">
            <v>4.5501976607709063</v>
          </cell>
          <cell r="AK4">
            <v>4.5824012733988075</v>
          </cell>
          <cell r="AL4">
            <v>7.0850478509684134</v>
          </cell>
          <cell r="AM4">
            <v>7.1445495709792777</v>
          </cell>
          <cell r="AN4">
            <v>7.1445601074546676</v>
          </cell>
          <cell r="AO4">
            <v>7.3408726724170075</v>
          </cell>
          <cell r="AP4">
            <v>7.5486391529811403</v>
          </cell>
          <cell r="AQ4">
            <v>7.5400539065133998</v>
          </cell>
        </row>
        <row r="5">
          <cell r="C5" t="str">
            <v>..</v>
          </cell>
          <cell r="M5">
            <v>6.1263552400886505</v>
          </cell>
          <cell r="Q5">
            <v>4.8099989244542618</v>
          </cell>
          <cell r="V5">
            <v>6.2880640949107445</v>
          </cell>
          <cell r="W5">
            <v>6.1580113935933678</v>
          </cell>
          <cell r="X5">
            <v>7.1652181935160346</v>
          </cell>
          <cell r="Y5">
            <v>6.846029735242019</v>
          </cell>
          <cell r="Z5">
            <v>7.7465127186184413</v>
          </cell>
          <cell r="AA5">
            <v>8.3624972249553977</v>
          </cell>
          <cell r="AB5">
            <v>8.030968767485513</v>
          </cell>
          <cell r="AC5">
            <v>8.0743677074875375</v>
          </cell>
          <cell r="AD5">
            <v>8.9330911131269861</v>
          </cell>
          <cell r="AE5">
            <v>9.2120844525315526</v>
          </cell>
          <cell r="AF5">
            <v>8.4260434056761273</v>
          </cell>
          <cell r="AG5">
            <v>8.0602129482315519</v>
          </cell>
          <cell r="AH5">
            <v>8.4806454351978857</v>
          </cell>
          <cell r="AI5">
            <v>8.4656107768599451</v>
          </cell>
          <cell r="AJ5">
            <v>8.9962836254628176</v>
          </cell>
          <cell r="AK5">
            <v>9.185270107331343</v>
          </cell>
          <cell r="AL5">
            <v>9.6362795012547142</v>
          </cell>
          <cell r="AM5">
            <v>9.3879742476837471</v>
          </cell>
          <cell r="AN5">
            <v>9.1712437032893188</v>
          </cell>
          <cell r="AO5">
            <v>8.798080569438655</v>
          </cell>
          <cell r="AP5">
            <v>8.825849182033938</v>
          </cell>
          <cell r="AQ5">
            <v>8.5563889489235123</v>
          </cell>
        </row>
        <row r="6">
          <cell r="C6">
            <v>24.416761041902603</v>
          </cell>
          <cell r="M6">
            <v>18.690807799442897</v>
          </cell>
          <cell r="Q6">
            <v>14.403082739566672</v>
          </cell>
          <cell r="V6">
            <v>11.237594862813777</v>
          </cell>
          <cell r="W6">
            <v>10.284009856049799</v>
          </cell>
          <cell r="X6">
            <v>10.503059143439836</v>
          </cell>
          <cell r="Y6">
            <v>9.5621886517354504</v>
          </cell>
          <cell r="Z6">
            <v>8.8983844971700581</v>
          </cell>
          <cell r="AA6">
            <v>9.6956071798165784</v>
          </cell>
          <cell r="AB6">
            <v>9.7252312665497449</v>
          </cell>
          <cell r="AC6">
            <v>9.7362812999467234</v>
          </cell>
          <cell r="AD6">
            <v>9.7590322265942575</v>
          </cell>
          <cell r="AE6">
            <v>10.445086129642538</v>
          </cell>
          <cell r="AF6">
            <v>10.598487339690891</v>
          </cell>
          <cell r="AG6">
            <v>8.9954265888661098</v>
          </cell>
          <cell r="AH6">
            <v>8.5721343873517792</v>
          </cell>
          <cell r="AI6">
            <v>8.8838198575876195</v>
          </cell>
          <cell r="AJ6">
            <v>8.6091940577845367</v>
          </cell>
          <cell r="AK6">
            <v>6.957837581224223</v>
          </cell>
          <cell r="AL6">
            <v>6.6443949517446175</v>
          </cell>
          <cell r="AM6">
            <v>7.0362473347547976</v>
          </cell>
          <cell r="AN6">
            <v>6.9674030588598796</v>
          </cell>
          <cell r="AO6">
            <v>6.6617429837518465</v>
          </cell>
          <cell r="AP6">
            <v>7.5925483639837585</v>
          </cell>
          <cell r="AQ6">
            <v>6.9069139570372116</v>
          </cell>
        </row>
        <row r="7">
          <cell r="C7" t="str">
            <v>..</v>
          </cell>
          <cell r="M7" t="str">
            <v>..</v>
          </cell>
          <cell r="Q7" t="str">
            <v>..</v>
          </cell>
          <cell r="V7" t="str">
            <v>..</v>
          </cell>
          <cell r="W7" t="str">
            <v>..</v>
          </cell>
          <cell r="X7" t="str">
            <v>..</v>
          </cell>
          <cell r="Y7" t="str">
            <v>..</v>
          </cell>
          <cell r="Z7" t="str">
            <v>..</v>
          </cell>
          <cell r="AA7" t="str">
            <v>..</v>
          </cell>
          <cell r="AB7" t="str">
            <v>..</v>
          </cell>
          <cell r="AC7">
            <v>9.860959950952898</v>
          </cell>
          <cell r="AD7">
            <v>9.6738665408716429</v>
          </cell>
          <cell r="AE7">
            <v>3.3358978500559076</v>
          </cell>
          <cell r="AF7">
            <v>3.6878651640931777</v>
          </cell>
          <cell r="AG7">
            <v>3.9749003263239122</v>
          </cell>
          <cell r="AH7">
            <v>4.0765378118860784</v>
          </cell>
          <cell r="AI7">
            <v>8.3975438221523433</v>
          </cell>
          <cell r="AJ7">
            <v>8.1434646936302322</v>
          </cell>
          <cell r="AK7">
            <v>7.8108892403483381</v>
          </cell>
          <cell r="AL7">
            <v>12.895051694705234</v>
          </cell>
          <cell r="AM7">
            <v>13.117497810756348</v>
          </cell>
          <cell r="AN7">
            <v>12.616499767770936</v>
          </cell>
          <cell r="AO7">
            <v>11.289882040317709</v>
          </cell>
          <cell r="AP7">
            <v>11.054180891307091</v>
          </cell>
          <cell r="AQ7" t="str">
            <v>..</v>
          </cell>
        </row>
        <row r="8">
          <cell r="C8" t="str">
            <v>..</v>
          </cell>
          <cell r="M8" t="str">
            <v>..</v>
          </cell>
          <cell r="Q8" t="str">
            <v>..</v>
          </cell>
          <cell r="V8">
            <v>2.0829274782208649</v>
          </cell>
          <cell r="W8">
            <v>2.166978396309251</v>
          </cell>
          <cell r="X8">
            <v>1.9251297606420299</v>
          </cell>
          <cell r="Y8">
            <v>2.4799424265355396</v>
          </cell>
          <cell r="Z8">
            <v>6.0323420764951976</v>
          </cell>
          <cell r="AA8">
            <v>5.6510993119849156</v>
          </cell>
          <cell r="AB8">
            <v>8.1090625484782581</v>
          </cell>
          <cell r="AC8">
            <v>5.228669818665816</v>
          </cell>
          <cell r="AD8">
            <v>3.6848756293910352</v>
          </cell>
          <cell r="AE8">
            <v>5.01336465649681</v>
          </cell>
          <cell r="AF8">
            <v>6.9333817028892009</v>
          </cell>
          <cell r="AG8">
            <v>3.1844228114069333</v>
          </cell>
          <cell r="AH8">
            <v>2.4867402481602334</v>
          </cell>
          <cell r="AI8">
            <v>7.2281166506745622</v>
          </cell>
          <cell r="AJ8">
            <v>3.2219897699398046</v>
          </cell>
          <cell r="AK8">
            <v>2.2048172360009564</v>
          </cell>
          <cell r="AL8">
            <v>8.0986359952744635</v>
          </cell>
          <cell r="AM8">
            <v>9.5771272290739944</v>
          </cell>
          <cell r="AN8">
            <v>7.6263784344172647</v>
          </cell>
          <cell r="AO8">
            <v>7.8192377627463703</v>
          </cell>
          <cell r="AP8">
            <v>6.2061750333471579</v>
          </cell>
          <cell r="AQ8" t="str">
            <v>..</v>
          </cell>
        </row>
        <row r="9">
          <cell r="C9" t="str">
            <v>..</v>
          </cell>
          <cell r="M9" t="str">
            <v>..</v>
          </cell>
          <cell r="Q9" t="str">
            <v>..</v>
          </cell>
          <cell r="V9" t="str">
            <v>..</v>
          </cell>
          <cell r="W9" t="str">
            <v>..</v>
          </cell>
          <cell r="X9" t="str">
            <v>..</v>
          </cell>
          <cell r="Y9" t="str">
            <v>..</v>
          </cell>
          <cell r="Z9" t="str">
            <v>..</v>
          </cell>
          <cell r="AA9" t="str">
            <v>..</v>
          </cell>
          <cell r="AB9" t="str">
            <v>..</v>
          </cell>
          <cell r="AC9" t="str">
            <v>..</v>
          </cell>
          <cell r="AD9" t="str">
            <v>..</v>
          </cell>
          <cell r="AE9" t="str">
            <v>..</v>
          </cell>
          <cell r="AF9" t="str">
            <v>..</v>
          </cell>
          <cell r="AG9" t="str">
            <v>..</v>
          </cell>
          <cell r="AH9" t="str">
            <v>..</v>
          </cell>
          <cell r="AI9" t="str">
            <v>..</v>
          </cell>
          <cell r="AJ9">
            <v>8.9999999999998703</v>
          </cell>
          <cell r="AK9">
            <v>9.5029566976185667</v>
          </cell>
          <cell r="AL9">
            <v>9.7681836567939673</v>
          </cell>
          <cell r="AM9">
            <v>9.6782294733448513</v>
          </cell>
          <cell r="AN9">
            <v>9.0014806766461639</v>
          </cell>
          <cell r="AO9" t="str">
            <v>..</v>
          </cell>
          <cell r="AP9">
            <v>9.5357620054385741</v>
          </cell>
          <cell r="AQ9">
            <v>9.7843646031886173</v>
          </cell>
        </row>
        <row r="10">
          <cell r="C10" t="str">
            <v>..</v>
          </cell>
          <cell r="M10" t="str">
            <v>..</v>
          </cell>
          <cell r="Q10">
            <v>26.447870925292861</v>
          </cell>
          <cell r="V10">
            <v>25.321664804131807</v>
          </cell>
          <cell r="W10">
            <v>23.694815964992763</v>
          </cell>
          <cell r="X10">
            <v>22.965802884387625</v>
          </cell>
          <cell r="Y10">
            <v>23.335449256941409</v>
          </cell>
          <cell r="Z10">
            <v>22.427945478073262</v>
          </cell>
          <cell r="AA10">
            <v>22.770607816363093</v>
          </cell>
          <cell r="AB10">
            <v>22.162188817870536</v>
          </cell>
          <cell r="AC10">
            <v>23.334892022262974</v>
          </cell>
          <cell r="AD10">
            <v>23.466721687117484</v>
          </cell>
          <cell r="AE10">
            <v>24.181430577718359</v>
          </cell>
          <cell r="AF10">
            <v>22.690655996506457</v>
          </cell>
          <cell r="AG10">
            <v>20.670892378965259</v>
          </cell>
          <cell r="AH10">
            <v>19.187851050833942</v>
          </cell>
          <cell r="AI10">
            <v>19.106996435696839</v>
          </cell>
          <cell r="AJ10">
            <v>18.971212952382039</v>
          </cell>
          <cell r="AK10">
            <v>20.403721310452941</v>
          </cell>
          <cell r="AL10">
            <v>18.16206098798699</v>
          </cell>
          <cell r="AM10">
            <v>17.239720451902333</v>
          </cell>
          <cell r="AN10">
            <v>16.350084889132905</v>
          </cell>
          <cell r="AO10">
            <v>16.278697193716038</v>
          </cell>
          <cell r="AP10">
            <v>17.142421499937662</v>
          </cell>
          <cell r="AQ10">
            <v>16.653983416554386</v>
          </cell>
        </row>
        <row r="11">
          <cell r="C11">
            <v>22.672544982544089</v>
          </cell>
          <cell r="M11">
            <v>17.709219858156029</v>
          </cell>
          <cell r="Q11">
            <v>17.009113951356309</v>
          </cell>
          <cell r="V11" t="str">
            <v>..</v>
          </cell>
          <cell r="W11">
            <v>11.767416063667165</v>
          </cell>
          <cell r="X11">
            <v>7.3654555487787166</v>
          </cell>
          <cell r="Y11">
            <v>7.0063152341985635</v>
          </cell>
          <cell r="Z11">
            <v>6.8636021257449986</v>
          </cell>
          <cell r="AA11">
            <v>6.4508845306426963</v>
          </cell>
          <cell r="AB11">
            <v>6.5605515768536531</v>
          </cell>
          <cell r="AC11">
            <v>3.2374672290006687</v>
          </cell>
          <cell r="AD11">
            <v>2.6049696775613951</v>
          </cell>
          <cell r="AE11">
            <v>2.0700765387093525</v>
          </cell>
          <cell r="AF11">
            <v>2.2078942336997569</v>
          </cell>
          <cell r="AG11">
            <v>2.0283321748916028</v>
          </cell>
          <cell r="AH11">
            <v>2.3736739906575308</v>
          </cell>
          <cell r="AI11">
            <v>2.355170121788464</v>
          </cell>
          <cell r="AJ11">
            <v>2.2915836696516725</v>
          </cell>
          <cell r="AK11">
            <v>2.2311525478218934</v>
          </cell>
          <cell r="AL11">
            <v>2.2141093095672715</v>
          </cell>
          <cell r="AM11">
            <v>3.0677805261274718</v>
          </cell>
          <cell r="AN11">
            <v>2.9042104318161415</v>
          </cell>
          <cell r="AO11">
            <v>2.9546642766450071</v>
          </cell>
          <cell r="AP11">
            <v>3.4497253264918615</v>
          </cell>
          <cell r="AQ11">
            <v>3.4003947013473796</v>
          </cell>
        </row>
        <row r="12">
          <cell r="C12" t="str">
            <v>..</v>
          </cell>
          <cell r="M12" t="str">
            <v>..</v>
          </cell>
          <cell r="Q12" t="str">
            <v>..</v>
          </cell>
          <cell r="V12">
            <v>23.127373144306119</v>
          </cell>
          <cell r="W12">
            <v>14.092992796257924</v>
          </cell>
          <cell r="X12">
            <v>16.980482204408386</v>
          </cell>
          <cell r="Y12">
            <v>15.761804626134257</v>
          </cell>
          <cell r="Z12">
            <v>13.261205564632963</v>
          </cell>
          <cell r="AA12">
            <v>11.286585799624312</v>
          </cell>
          <cell r="AB12">
            <v>13.130160479444841</v>
          </cell>
          <cell r="AC12">
            <v>8.6602832513379084</v>
          </cell>
          <cell r="AD12">
            <v>11.772275171746809</v>
          </cell>
          <cell r="AE12">
            <v>10.98578320540768</v>
          </cell>
          <cell r="AF12">
            <v>10.551917085267375</v>
          </cell>
          <cell r="AG12">
            <v>8.0888737213438748</v>
          </cell>
          <cell r="AH12">
            <v>9.2891758146357173</v>
          </cell>
          <cell r="AI12">
            <v>8.9304960118953041</v>
          </cell>
          <cell r="AJ12">
            <v>10.979298030243848</v>
          </cell>
          <cell r="AK12">
            <v>10.801796446734034</v>
          </cell>
          <cell r="AL12">
            <v>11.430051046829918</v>
          </cell>
          <cell r="AM12">
            <v>11.763932702418506</v>
          </cell>
          <cell r="AN12">
            <v>11.432009626955475</v>
          </cell>
          <cell r="AO12">
            <v>10.245711636532219</v>
          </cell>
          <cell r="AP12">
            <v>9.827611304040424</v>
          </cell>
          <cell r="AQ12">
            <v>9.3207172429054168</v>
          </cell>
        </row>
        <row r="13">
          <cell r="C13">
            <v>22.545959070400045</v>
          </cell>
          <cell r="M13">
            <v>20.222200374316177</v>
          </cell>
          <cell r="Q13">
            <v>16.646279149127242</v>
          </cell>
          <cell r="V13">
            <v>10.579734070539441</v>
          </cell>
          <cell r="W13">
            <v>10.20346708425963</v>
          </cell>
          <cell r="X13">
            <v>10.361536159742592</v>
          </cell>
          <cell r="Y13">
            <v>9.6942708297952187</v>
          </cell>
          <cell r="Z13">
            <v>9.4662200552673248</v>
          </cell>
          <cell r="AA13">
            <v>9.5547801304419302</v>
          </cell>
          <cell r="AB13">
            <v>9.3470866345430146</v>
          </cell>
          <cell r="AC13">
            <v>8.4624682411552588</v>
          </cell>
          <cell r="AD13">
            <v>8.0342548196309131</v>
          </cell>
          <cell r="AE13">
            <v>9.0959774624589951</v>
          </cell>
          <cell r="AF13">
            <v>9.2467105887427863</v>
          </cell>
          <cell r="AG13">
            <v>8.8461647988216132</v>
          </cell>
          <cell r="AH13">
            <v>9.0145505898223171</v>
          </cell>
          <cell r="AI13">
            <v>8.9226672252060855</v>
          </cell>
          <cell r="AJ13">
            <v>8.6469802367899753</v>
          </cell>
          <cell r="AK13">
            <v>8.1734174504603931</v>
          </cell>
          <cell r="AL13">
            <v>8.1571353841480896</v>
          </cell>
          <cell r="AM13">
            <v>8.5385213503531396</v>
          </cell>
          <cell r="AN13">
            <v>8.3104214238004257</v>
          </cell>
          <cell r="AO13">
            <v>8.0877425503715497</v>
          </cell>
          <cell r="AP13">
            <v>7.6261773912040045</v>
          </cell>
          <cell r="AQ13">
            <v>7.3269613274418974</v>
          </cell>
        </row>
        <row r="14">
          <cell r="C14">
            <v>23.594834748439943</v>
          </cell>
          <cell r="M14">
            <v>22.651406596146231</v>
          </cell>
          <cell r="Q14">
            <v>20.989666497040012</v>
          </cell>
          <cell r="V14">
            <v>17.320860901478344</v>
          </cell>
          <cell r="W14">
            <v>16.517100637722017</v>
          </cell>
          <cell r="X14">
            <v>16.533385242084623</v>
          </cell>
          <cell r="Y14">
            <v>16.681252295706596</v>
          </cell>
          <cell r="Z14">
            <v>16.97857779309982</v>
          </cell>
          <cell r="AA14">
            <v>17.769115805577101</v>
          </cell>
          <cell r="AB14">
            <v>16.498501191061276</v>
          </cell>
          <cell r="AC14">
            <v>16.352225068945287</v>
          </cell>
          <cell r="AD14">
            <v>15.984703651138688</v>
          </cell>
          <cell r="AE14">
            <v>16.308776862150925</v>
          </cell>
          <cell r="AF14">
            <v>14.01649353733035</v>
          </cell>
          <cell r="AG14">
            <v>13.852317171177184</v>
          </cell>
          <cell r="AH14">
            <v>13.15525857799301</v>
          </cell>
          <cell r="AI14">
            <v>13.059358705968174</v>
          </cell>
          <cell r="AJ14">
            <v>12.737441151956205</v>
          </cell>
          <cell r="AK14">
            <v>12.969181374194742</v>
          </cell>
          <cell r="AL14">
            <v>12.709554261458541</v>
          </cell>
          <cell r="AM14">
            <v>12.417290092857769</v>
          </cell>
          <cell r="AN14">
            <v>12.437733319464188</v>
          </cell>
          <cell r="AO14">
            <v>12.327082094512203</v>
          </cell>
          <cell r="AP14">
            <v>11.82559062849726</v>
          </cell>
          <cell r="AQ14">
            <v>11.720313067049947</v>
          </cell>
        </row>
        <row r="15">
          <cell r="C15">
            <v>13.437244938199342</v>
          </cell>
          <cell r="M15">
            <v>14.418351493886005</v>
          </cell>
          <cell r="Q15">
            <v>15.488903208724386</v>
          </cell>
          <cell r="V15">
            <v>13.522618112973332</v>
          </cell>
          <cell r="W15">
            <v>13.680041407495713</v>
          </cell>
          <cell r="X15">
            <v>13.694199261523501</v>
          </cell>
          <cell r="Y15">
            <v>13.352258991944463</v>
          </cell>
          <cell r="Z15">
            <v>13.638585435626426</v>
          </cell>
          <cell r="AA15">
            <v>14.078483199621235</v>
          </cell>
          <cell r="AB15">
            <v>13.831670626585154</v>
          </cell>
          <cell r="AC15">
            <v>13.886291367699702</v>
          </cell>
          <cell r="AD15">
            <v>14.034846720132164</v>
          </cell>
          <cell r="AE15">
            <v>14.806213787652162</v>
          </cell>
          <cell r="AF15">
            <v>14.788039538794761</v>
          </cell>
          <cell r="AG15">
            <v>14.52221079452973</v>
          </cell>
          <cell r="AH15">
            <v>14.335093936727242</v>
          </cell>
          <cell r="AI15">
            <v>14.877346326725974</v>
          </cell>
          <cell r="AJ15">
            <v>14.623671132966692</v>
          </cell>
          <cell r="AK15">
            <v>14.063247566486556</v>
          </cell>
          <cell r="AL15">
            <v>13.800987563070693</v>
          </cell>
          <cell r="AM15">
            <v>13.544469344036687</v>
          </cell>
          <cell r="AN15">
            <v>13.536022995146274</v>
          </cell>
          <cell r="AO15">
            <v>13.65339152110408</v>
          </cell>
          <cell r="AP15">
            <v>14.626214608544647</v>
          </cell>
          <cell r="AQ15">
            <v>14.808747918152058</v>
          </cell>
        </row>
        <row r="16">
          <cell r="C16">
            <v>63.080479094531839</v>
          </cell>
          <cell r="M16">
            <v>40.13915264723807</v>
          </cell>
          <cell r="Q16">
            <v>25.49009328565252</v>
          </cell>
          <cell r="V16" t="str">
            <v>..</v>
          </cell>
          <cell r="W16">
            <v>22.055196711685262</v>
          </cell>
          <cell r="X16" t="str">
            <v>..</v>
          </cell>
          <cell r="Y16">
            <v>20.289840250363067</v>
          </cell>
          <cell r="Z16">
            <v>19.834160572508246</v>
          </cell>
          <cell r="AA16">
            <v>20.276965024480191</v>
          </cell>
          <cell r="AB16">
            <v>20.808113855717323</v>
          </cell>
          <cell r="AC16">
            <v>20.921288014311273</v>
          </cell>
          <cell r="AD16">
            <v>34.087176957610346</v>
          </cell>
          <cell r="AE16">
            <v>26.136317751726178</v>
          </cell>
          <cell r="AF16">
            <v>23.700204063525867</v>
          </cell>
          <cell r="AG16">
            <v>23.845406598424159</v>
          </cell>
          <cell r="AH16">
            <v>24.813098086124402</v>
          </cell>
          <cell r="AI16">
            <v>27.982424420231016</v>
          </cell>
          <cell r="AJ16">
            <v>27.720764598456306</v>
          </cell>
          <cell r="AK16">
            <v>28.133840429153317</v>
          </cell>
          <cell r="AL16">
            <v>25.015676840461072</v>
          </cell>
          <cell r="AM16">
            <v>22.131738641994083</v>
          </cell>
          <cell r="AN16">
            <v>22.396538353882651</v>
          </cell>
          <cell r="AO16">
            <v>22.413011301900195</v>
          </cell>
          <cell r="AP16">
            <v>21.539571806591294</v>
          </cell>
          <cell r="AQ16">
            <v>22.310357561687084</v>
          </cell>
        </row>
        <row r="17">
          <cell r="C17" t="str">
            <v>..</v>
          </cell>
          <cell r="M17">
            <v>24.458493883506041</v>
          </cell>
          <cell r="Q17">
            <v>25.57535011286134</v>
          </cell>
          <cell r="V17">
            <v>26.088553112510386</v>
          </cell>
          <cell r="W17">
            <v>25.881546343947448</v>
          </cell>
          <cell r="X17">
            <v>32.850022919434394</v>
          </cell>
          <cell r="Y17">
            <v>31.342146599390464</v>
          </cell>
          <cell r="Z17">
            <v>29.549528605914105</v>
          </cell>
          <cell r="AA17">
            <v>27.998546427677557</v>
          </cell>
          <cell r="AB17">
            <v>25.371627698219644</v>
          </cell>
          <cell r="AC17">
            <v>24.150728063663241</v>
          </cell>
          <cell r="AD17">
            <v>23.392119765154586</v>
          </cell>
          <cell r="AE17">
            <v>20.057247206917264</v>
          </cell>
          <cell r="AF17">
            <v>18.519714838794947</v>
          </cell>
          <cell r="AG17">
            <v>15.759114962888216</v>
          </cell>
          <cell r="AH17">
            <v>14.443414244367492</v>
          </cell>
          <cell r="AI17">
            <v>14.894443065144205</v>
          </cell>
          <cell r="AJ17">
            <v>13.740531739289825</v>
          </cell>
          <cell r="AK17">
            <v>13.288315263977838</v>
          </cell>
          <cell r="AL17">
            <v>13.412897906748212</v>
          </cell>
          <cell r="AM17">
            <v>12.557756477425192</v>
          </cell>
          <cell r="AN17">
            <v>10.873664381252933</v>
          </cell>
          <cell r="AO17">
            <v>9.9993833659475317</v>
          </cell>
          <cell r="AP17">
            <v>9.9189930752144946</v>
          </cell>
          <cell r="AQ17">
            <v>10.19545674196622</v>
          </cell>
        </row>
        <row r="18">
          <cell r="C18">
            <v>60.736579275905122</v>
          </cell>
          <cell r="M18">
            <v>44.471981543216252</v>
          </cell>
          <cell r="Q18">
            <v>37.449677914218441</v>
          </cell>
          <cell r="V18">
            <v>25.528767123287672</v>
          </cell>
          <cell r="W18">
            <v>20.079320757278882</v>
          </cell>
          <cell r="X18">
            <v>24.534143019811385</v>
          </cell>
          <cell r="Y18">
            <v>24.801854974704892</v>
          </cell>
          <cell r="Z18" t="str">
            <v>..</v>
          </cell>
          <cell r="AA18">
            <v>23.531263723823788</v>
          </cell>
          <cell r="AB18">
            <v>20.377499546159427</v>
          </cell>
          <cell r="AC18">
            <v>17.824026506824897</v>
          </cell>
          <cell r="AD18">
            <v>17.824026403318687</v>
          </cell>
          <cell r="AE18">
            <v>22.085229996101756</v>
          </cell>
          <cell r="AF18" t="str">
            <v>..</v>
          </cell>
          <cell r="AG18">
            <v>17.741272224566231</v>
          </cell>
          <cell r="AH18" t="str">
            <v>..</v>
          </cell>
          <cell r="AI18">
            <v>6.80127045824673</v>
          </cell>
          <cell r="AJ18">
            <v>6.0848714626176079</v>
          </cell>
          <cell r="AK18">
            <v>4.651924034511012</v>
          </cell>
          <cell r="AL18">
            <v>4.7138879246592911</v>
          </cell>
          <cell r="AM18">
            <v>4.1803784824379786</v>
          </cell>
          <cell r="AN18">
            <v>4.1626174563871494</v>
          </cell>
          <cell r="AO18">
            <v>3.1958853153094631</v>
          </cell>
          <cell r="AP18">
            <v>3.366704632365483</v>
          </cell>
          <cell r="AQ18">
            <v>2.826238248392885</v>
          </cell>
        </row>
        <row r="19">
          <cell r="C19">
            <v>39.308981771147771</v>
          </cell>
          <cell r="M19">
            <v>11.563158332319279</v>
          </cell>
          <cell r="Q19">
            <v>8.9684003709388982</v>
          </cell>
          <cell r="V19">
            <v>8.1299430223658451</v>
          </cell>
          <cell r="W19">
            <v>8.0977964650003891</v>
          </cell>
          <cell r="X19">
            <v>8.726842178576403</v>
          </cell>
          <cell r="Y19">
            <v>7.7834799608993155</v>
          </cell>
          <cell r="Z19">
            <v>7.5201043251467077</v>
          </cell>
          <cell r="AA19">
            <v>7.389162561576355</v>
          </cell>
          <cell r="AB19">
            <v>6.7662050611213855</v>
          </cell>
          <cell r="AC19">
            <v>6.9407894736842115</v>
          </cell>
          <cell r="AD19">
            <v>6.4898679766656437</v>
          </cell>
          <cell r="AE19">
            <v>5.0483338670456757</v>
          </cell>
          <cell r="AF19">
            <v>4.7724203550845568</v>
          </cell>
          <cell r="AG19">
            <v>4.9476724558310519</v>
          </cell>
          <cell r="AH19">
            <v>4.8282814390619677</v>
          </cell>
          <cell r="AI19">
            <v>4.5856231826357741</v>
          </cell>
          <cell r="AJ19">
            <v>4.3913453761121604</v>
          </cell>
          <cell r="AK19">
            <v>4.3812526136327081</v>
          </cell>
          <cell r="AL19">
            <v>4.204591981354918</v>
          </cell>
          <cell r="AM19">
            <v>3.8203639175094555</v>
          </cell>
          <cell r="AN19">
            <v>4.1602053492363931</v>
          </cell>
          <cell r="AO19">
            <v>3.7675061375872025</v>
          </cell>
          <cell r="AP19">
            <v>3.5971428111329744</v>
          </cell>
          <cell r="AQ19">
            <v>3.501669655621372</v>
          </cell>
        </row>
        <row r="20">
          <cell r="C20" t="str">
            <v>..</v>
          </cell>
          <cell r="M20">
            <v>10.762069268378372</v>
          </cell>
          <cell r="Q20">
            <v>11.307622245483341</v>
          </cell>
          <cell r="V20">
            <v>3.2180398697706858</v>
          </cell>
          <cell r="W20">
            <v>2.9742506800149471</v>
          </cell>
          <cell r="X20">
            <v>2.8319756331129797</v>
          </cell>
          <cell r="Y20">
            <v>3.0861564979431546</v>
          </cell>
          <cell r="Z20">
            <v>2.9358118019209267</v>
          </cell>
          <cell r="AA20">
            <v>2.6763680179814857</v>
          </cell>
          <cell r="AB20">
            <v>1.8517736635070752</v>
          </cell>
          <cell r="AC20">
            <v>1.7525669507949446</v>
          </cell>
          <cell r="AD20">
            <v>1.7817418241543481</v>
          </cell>
          <cell r="AE20">
            <v>1.8527415948940615</v>
          </cell>
          <cell r="AF20">
            <v>2.0568613840394296</v>
          </cell>
          <cell r="AG20">
            <v>2.0904485693218087</v>
          </cell>
          <cell r="AH20">
            <v>1.9017202232243462</v>
          </cell>
          <cell r="AI20">
            <v>1.8345232319031446</v>
          </cell>
          <cell r="AJ20">
            <v>1.7802292883409041</v>
          </cell>
          <cell r="AK20">
            <v>1.6658619024625783</v>
          </cell>
          <cell r="AL20">
            <v>1.5567738996645073</v>
          </cell>
          <cell r="AM20">
            <v>1.5587123264368736</v>
          </cell>
          <cell r="AN20">
            <v>1.5488260171741766</v>
          </cell>
          <cell r="AO20">
            <v>1.3413980997468025</v>
          </cell>
          <cell r="AP20">
            <v>1.2070004054312884</v>
          </cell>
          <cell r="AQ20">
            <v>1.105461954920993</v>
          </cell>
        </row>
        <row r="21">
          <cell r="C21">
            <v>25.719478168681597</v>
          </cell>
          <cell r="M21">
            <v>22.744978286099101</v>
          </cell>
          <cell r="Q21">
            <v>21.128610150915915</v>
          </cell>
          <cell r="V21">
            <v>18.90965707085704</v>
          </cell>
          <cell r="W21">
            <v>18.370639984674554</v>
          </cell>
          <cell r="X21">
            <v>17.569094832014795</v>
          </cell>
          <cell r="Y21">
            <v>17.482564831742163</v>
          </cell>
          <cell r="Z21">
            <v>17.845669704320461</v>
          </cell>
          <cell r="AA21">
            <v>17.316716670513117</v>
          </cell>
          <cell r="AB21">
            <v>17.212574192130141</v>
          </cell>
          <cell r="AC21">
            <v>14.504097326590387</v>
          </cell>
          <cell r="AD21">
            <v>12.726401583758056</v>
          </cell>
          <cell r="AE21">
            <v>13.142797646936334</v>
          </cell>
          <cell r="AF21">
            <v>13.694846852722813</v>
          </cell>
          <cell r="AG21">
            <v>13.394849222133606</v>
          </cell>
          <cell r="AH21">
            <v>14.829411047433242</v>
          </cell>
          <cell r="AI21">
            <v>13.998884816828783</v>
          </cell>
          <cell r="AJ21">
            <v>13.588658147881608</v>
          </cell>
          <cell r="AK21">
            <v>13.136254908155436</v>
          </cell>
          <cell r="AL21">
            <v>12.564197087367077</v>
          </cell>
          <cell r="AM21">
            <v>12.350282533364993</v>
          </cell>
          <cell r="AN21">
            <v>12.47175687076254</v>
          </cell>
          <cell r="AO21">
            <v>12.592390282570671</v>
          </cell>
          <cell r="AP21">
            <v>13.212030705933698</v>
          </cell>
          <cell r="AQ21">
            <v>13.9628686922038</v>
          </cell>
        </row>
        <row r="22">
          <cell r="C22">
            <v>12.019292451174083</v>
          </cell>
          <cell r="M22">
            <v>8.1020175656063973</v>
          </cell>
          <cell r="Q22">
            <v>10.398133037657459</v>
          </cell>
          <cell r="V22">
            <v>9.8901605111149902</v>
          </cell>
          <cell r="W22">
            <v>9.5351024415000047</v>
          </cell>
          <cell r="X22">
            <v>9.5374064246996415</v>
          </cell>
          <cell r="Y22">
            <v>9.3100904185143989</v>
          </cell>
          <cell r="Z22">
            <v>9.4885027273142573</v>
          </cell>
          <cell r="AA22">
            <v>8.2902327598905803</v>
          </cell>
          <cell r="AB22">
            <v>8.281147756751098</v>
          </cell>
          <cell r="AC22">
            <v>7.7683910296764438</v>
          </cell>
          <cell r="AD22">
            <v>8.3290883121696115</v>
          </cell>
          <cell r="AE22">
            <v>9.2145850529228976</v>
          </cell>
          <cell r="AF22">
            <v>9.0244379010095184</v>
          </cell>
          <cell r="AG22">
            <v>8.3754665552172973</v>
          </cell>
          <cell r="AH22">
            <v>8.6201597220578332</v>
          </cell>
          <cell r="AI22">
            <v>9.1684093153331681</v>
          </cell>
          <cell r="AJ22">
            <v>8.3258040576762635</v>
          </cell>
          <cell r="AK22">
            <v>7.8987605680460229</v>
          </cell>
          <cell r="AL22">
            <v>7.5486688437207778</v>
          </cell>
          <cell r="AM22">
            <v>7.8137597423884904</v>
          </cell>
          <cell r="AN22">
            <v>7.7522680656424505</v>
          </cell>
          <cell r="AO22">
            <v>7.8112184900673887</v>
          </cell>
          <cell r="AP22">
            <v>8.2770225793828427</v>
          </cell>
          <cell r="AQ22">
            <v>8.3560935772288172</v>
          </cell>
        </row>
        <row r="23">
          <cell r="C23" t="str">
            <v>..</v>
          </cell>
          <cell r="M23" t="str">
            <v>..</v>
          </cell>
          <cell r="Q23">
            <v>16.958106291058012</v>
          </cell>
          <cell r="V23">
            <v>13.314625171345259</v>
          </cell>
          <cell r="W23">
            <v>12.360040994329109</v>
          </cell>
          <cell r="X23">
            <v>13.407250448064284</v>
          </cell>
          <cell r="Y23">
            <v>12.59159456283316</v>
          </cell>
          <cell r="Z23">
            <v>12.061394134646022</v>
          </cell>
          <cell r="AA23">
            <v>11.860728395890517</v>
          </cell>
          <cell r="AB23">
            <v>11.559865448847594</v>
          </cell>
          <cell r="AC23">
            <v>11.655814597852618</v>
          </cell>
          <cell r="AD23">
            <v>12.057314071372554</v>
          </cell>
          <cell r="AE23">
            <v>13.018655386799157</v>
          </cell>
          <cell r="AF23">
            <v>12.673795171891792</v>
          </cell>
          <cell r="AG23">
            <v>11.728499646122934</v>
          </cell>
          <cell r="AH23">
            <v>11.253693931858439</v>
          </cell>
          <cell r="AI23">
            <v>10.913645874343375</v>
          </cell>
          <cell r="AJ23">
            <v>11.212896066201228</v>
          </cell>
          <cell r="AK23">
            <v>11.742550520428187</v>
          </cell>
          <cell r="AL23">
            <v>11.544508432072478</v>
          </cell>
          <cell r="AM23">
            <v>10.69907722221477</v>
          </cell>
          <cell r="AN23">
            <v>10.073872594914882</v>
          </cell>
          <cell r="AO23">
            <v>9.9925997438509206</v>
          </cell>
          <cell r="AP23">
            <v>10.107994552110041</v>
          </cell>
          <cell r="AQ23">
            <v>9.771001325003196</v>
          </cell>
        </row>
        <row r="24">
          <cell r="C24" t="str">
            <v>..</v>
          </cell>
          <cell r="M24" t="str">
            <v>..</v>
          </cell>
          <cell r="Q24">
            <v>47.197355500239787</v>
          </cell>
          <cell r="V24">
            <v>22.105664951232335</v>
          </cell>
          <cell r="W24">
            <v>21.475755913495902</v>
          </cell>
          <cell r="X24">
            <v>18.980657600796881</v>
          </cell>
          <cell r="Y24">
            <v>23.376019167917001</v>
          </cell>
          <cell r="Z24">
            <v>19.439882737747858</v>
          </cell>
          <cell r="AA24">
            <v>18.690294833641392</v>
          </cell>
          <cell r="AB24">
            <v>15.089522111359358</v>
          </cell>
          <cell r="AC24">
            <v>24.25565348472702</v>
          </cell>
          <cell r="AD24">
            <v>27.537705976378714</v>
          </cell>
          <cell r="AE24">
            <v>24.707849348820833</v>
          </cell>
          <cell r="AF24">
            <v>22.986990820647112</v>
          </cell>
          <cell r="AG24">
            <v>23.340014918672022</v>
          </cell>
          <cell r="AH24">
            <v>27.111887654902716</v>
          </cell>
          <cell r="AI24">
            <v>28.888888888888886</v>
          </cell>
          <cell r="AJ24">
            <v>23.955773955773953</v>
          </cell>
          <cell r="AK24">
            <v>25.624178712220765</v>
          </cell>
          <cell r="AL24">
            <v>31.793478260869566</v>
          </cell>
          <cell r="AM24">
            <v>26.105873821609858</v>
          </cell>
          <cell r="AN24">
            <v>22.77121374865736</v>
          </cell>
          <cell r="AO24">
            <v>18.903688524590166</v>
          </cell>
          <cell r="AP24">
            <v>17.727903356732824</v>
          </cell>
          <cell r="AQ24">
            <v>18.36500099663321</v>
          </cell>
        </row>
        <row r="25">
          <cell r="C25" t="str">
            <v>..</v>
          </cell>
          <cell r="M25" t="str">
            <v>..</v>
          </cell>
          <cell r="Q25" t="str">
            <v>..</v>
          </cell>
          <cell r="V25">
            <v>41.952236591324805</v>
          </cell>
          <cell r="W25">
            <v>39.565548136252218</v>
          </cell>
          <cell r="X25">
            <v>33.391097043032296</v>
          </cell>
          <cell r="Y25">
            <v>26.427738137225642</v>
          </cell>
          <cell r="Z25">
            <v>24.64591718223852</v>
          </cell>
          <cell r="AA25">
            <v>24.981844127052891</v>
          </cell>
          <cell r="AB25">
            <v>22.848954396573447</v>
          </cell>
          <cell r="AC25">
            <v>20.844045848130218</v>
          </cell>
          <cell r="AD25">
            <v>23.121055428622412</v>
          </cell>
          <cell r="AE25">
            <v>23.405721547762347</v>
          </cell>
          <cell r="AF25">
            <v>17.541782412678174</v>
          </cell>
          <cell r="AG25">
            <v>19.577782651451372</v>
          </cell>
          <cell r="AH25">
            <v>19.57857269738275</v>
          </cell>
          <cell r="AI25">
            <v>19.829375560275071</v>
          </cell>
          <cell r="AJ25">
            <v>16.995597449227365</v>
          </cell>
          <cell r="AK25">
            <v>17.074960864321092</v>
          </cell>
          <cell r="AL25">
            <v>26.09794513021501</v>
          </cell>
          <cell r="AM25">
            <v>27.920909143692629</v>
          </cell>
          <cell r="AN25">
            <v>22.238955116747125</v>
          </cell>
          <cell r="AO25">
            <v>20.382388404890555</v>
          </cell>
          <cell r="AP25">
            <v>15.824050928712548</v>
          </cell>
          <cell r="AQ25">
            <v>15.747848192494201</v>
          </cell>
        </row>
        <row r="26">
          <cell r="C26" t="str">
            <v>..</v>
          </cell>
          <cell r="M26" t="str">
            <v>..</v>
          </cell>
          <cell r="Q26" t="str">
            <v>..</v>
          </cell>
          <cell r="V26">
            <v>7.1448200054960163</v>
          </cell>
          <cell r="W26" t="str">
            <v>..</v>
          </cell>
          <cell r="X26" t="str">
            <v>..</v>
          </cell>
          <cell r="Y26">
            <v>10.544856740253641</v>
          </cell>
          <cell r="Z26">
            <v>10.989501898592808</v>
          </cell>
          <cell r="AA26">
            <v>12.055084745762713</v>
          </cell>
          <cell r="AB26">
            <v>11.804791481810115</v>
          </cell>
          <cell r="AC26">
            <v>13.353617308992563</v>
          </cell>
          <cell r="AD26">
            <v>15.998707175177765</v>
          </cell>
          <cell r="AE26">
            <v>16.102405365318891</v>
          </cell>
          <cell r="AF26">
            <v>21.300339406990222</v>
          </cell>
          <cell r="AG26">
            <v>23.406398479569212</v>
          </cell>
          <cell r="AH26">
            <v>27.827775257031412</v>
          </cell>
          <cell r="AI26">
            <v>28.965488322212892</v>
          </cell>
          <cell r="AJ26">
            <v>29.827066476281139</v>
          </cell>
          <cell r="AK26">
            <v>29.115044247787615</v>
          </cell>
          <cell r="AL26">
            <v>25.473950287880914</v>
          </cell>
          <cell r="AM26">
            <v>23.851810739558761</v>
          </cell>
          <cell r="AN26">
            <v>26.04684173172463</v>
          </cell>
          <cell r="AO26">
            <v>23.814041745730549</v>
          </cell>
          <cell r="AP26">
            <v>25.880659157893547</v>
          </cell>
          <cell r="AQ26">
            <v>24.387995623700341</v>
          </cell>
        </row>
        <row r="27">
          <cell r="C27" t="str">
            <v>..</v>
          </cell>
          <cell r="M27" t="str">
            <v>..</v>
          </cell>
          <cell r="Q27">
            <v>33.006180491450174</v>
          </cell>
          <cell r="V27">
            <v>41.715426245748283</v>
          </cell>
          <cell r="W27">
            <v>39.065779426202681</v>
          </cell>
          <cell r="X27">
            <v>24.996793817957379</v>
          </cell>
          <cell r="Y27">
            <v>28.353248354228395</v>
          </cell>
          <cell r="Z27">
            <v>25.914674046833891</v>
          </cell>
          <cell r="AA27">
            <v>23.172697873331007</v>
          </cell>
          <cell r="AB27">
            <v>24.091370577693844</v>
          </cell>
          <cell r="AC27">
            <v>27.243069825713341</v>
          </cell>
          <cell r="AD27">
            <v>31.742112361718032</v>
          </cell>
          <cell r="AE27">
            <v>29.802723233229834</v>
          </cell>
          <cell r="AF27">
            <v>34.327046098257966</v>
          </cell>
          <cell r="AG27">
            <v>32.761315309921393</v>
          </cell>
          <cell r="AH27">
            <v>38.469805914193522</v>
          </cell>
          <cell r="AI27">
            <v>41.800100762029125</v>
          </cell>
          <cell r="AJ27">
            <v>32.328685726081105</v>
          </cell>
          <cell r="AK27">
            <v>30.119493679984398</v>
          </cell>
          <cell r="AL27">
            <v>26.381890933285689</v>
          </cell>
          <cell r="AM27">
            <v>26.168125245560908</v>
          </cell>
          <cell r="AN27" t="str">
            <v>..</v>
          </cell>
          <cell r="AO27" t="str">
            <v>..</v>
          </cell>
          <cell r="AP27" t="str">
            <v>..</v>
          </cell>
          <cell r="AQ27" t="str">
            <v>..</v>
          </cell>
        </row>
        <row r="28">
          <cell r="C28">
            <v>20.773746800907357</v>
          </cell>
          <cell r="M28">
            <v>18.281601439743937</v>
          </cell>
          <cell r="Q28">
            <v>18.100778122685817</v>
          </cell>
          <cell r="V28">
            <v>12.039555006180469</v>
          </cell>
          <cell r="W28">
            <v>13.622183708838822</v>
          </cell>
          <cell r="X28">
            <v>12.644335200640219</v>
          </cell>
          <cell r="Y28">
            <v>13.292522955837342</v>
          </cell>
          <cell r="Z28">
            <v>13.232653923328758</v>
          </cell>
          <cell r="AA28">
            <v>12.443716741711011</v>
          </cell>
          <cell r="AB28">
            <v>12.383292383292384</v>
          </cell>
          <cell r="AC28">
            <v>12.173660800618835</v>
          </cell>
          <cell r="AD28">
            <v>11.988192725195201</v>
          </cell>
          <cell r="AE28">
            <v>12.749807840122982</v>
          </cell>
          <cell r="AF28">
            <v>11.742563349247154</v>
          </cell>
          <cell r="AG28">
            <v>10.783446522360217</v>
          </cell>
          <cell r="AH28">
            <v>11.841176890570472</v>
          </cell>
          <cell r="AI28">
            <v>5.9550561797752808</v>
          </cell>
          <cell r="AJ28">
            <v>6.0911270983213432</v>
          </cell>
          <cell r="AK28">
            <v>6.0777957860615883</v>
          </cell>
          <cell r="AL28">
            <v>6.0584181161798494</v>
          </cell>
          <cell r="AM28">
            <v>5.6401965051924634</v>
          </cell>
          <cell r="AN28">
            <v>5.8656518062099794</v>
          </cell>
          <cell r="AO28">
            <v>5.7094594594594597</v>
          </cell>
          <cell r="AP28">
            <v>5.6126311236076569</v>
          </cell>
          <cell r="AQ28">
            <v>5.4699266858688427</v>
          </cell>
        </row>
        <row r="29">
          <cell r="C29">
            <v>60.035460992907808</v>
          </cell>
          <cell r="M29">
            <v>44.604618614415678</v>
          </cell>
          <cell r="Q29">
            <v>42.238825943199558</v>
          </cell>
          <cell r="V29" t="str">
            <v>..</v>
          </cell>
          <cell r="W29">
            <v>32.22708656969354</v>
          </cell>
          <cell r="X29" t="str">
            <v>..</v>
          </cell>
          <cell r="Y29">
            <v>27.779785568003852</v>
          </cell>
          <cell r="Z29" t="str">
            <v>..</v>
          </cell>
          <cell r="AA29">
            <v>25.909290096406661</v>
          </cell>
          <cell r="AB29" t="str">
            <v>..</v>
          </cell>
          <cell r="AC29">
            <v>27.024525682554373</v>
          </cell>
          <cell r="AD29" t="str">
            <v>..</v>
          </cell>
          <cell r="AE29">
            <v>25.27743526510481</v>
          </cell>
          <cell r="AF29" t="str">
            <v>..</v>
          </cell>
          <cell r="AG29">
            <v>22.704761904761906</v>
          </cell>
          <cell r="AH29" t="str">
            <v>..</v>
          </cell>
          <cell r="AI29">
            <v>23.165735567970206</v>
          </cell>
          <cell r="AJ29" t="str">
            <v>..</v>
          </cell>
          <cell r="AK29">
            <v>20.982142857142858</v>
          </cell>
          <cell r="AL29" t="str">
            <v>..</v>
          </cell>
          <cell r="AM29">
            <v>21.1116777154513</v>
          </cell>
          <cell r="AN29" t="str">
            <v>..</v>
          </cell>
          <cell r="AO29">
            <v>16.663002857770941</v>
          </cell>
          <cell r="AP29" t="str">
            <v>..</v>
          </cell>
          <cell r="AQ29">
            <v>17.123287671232877</v>
          </cell>
        </row>
        <row r="30">
          <cell r="C30">
            <v>17.653899093454836</v>
          </cell>
          <cell r="M30">
            <v>18.778713173742968</v>
          </cell>
          <cell r="Q30">
            <v>17.270361336719557</v>
          </cell>
          <cell r="V30" t="str">
            <v>..</v>
          </cell>
          <cell r="W30">
            <v>14.60499024288467</v>
          </cell>
          <cell r="X30">
            <v>15.80188679245283</v>
          </cell>
          <cell r="Y30">
            <v>15.143320117727896</v>
          </cell>
          <cell r="Z30">
            <v>15.617792661090265</v>
          </cell>
          <cell r="AA30">
            <v>15.663083530795646</v>
          </cell>
          <cell r="AB30">
            <v>15.904806786050896</v>
          </cell>
          <cell r="AC30">
            <v>15.577560089420237</v>
          </cell>
          <cell r="AD30">
            <v>14.790249391142138</v>
          </cell>
          <cell r="AE30">
            <v>16.384581408396905</v>
          </cell>
          <cell r="AF30">
            <v>16.414985348148114</v>
          </cell>
          <cell r="AG30">
            <v>16.442416880133095</v>
          </cell>
          <cell r="AH30">
            <v>16.420951845723149</v>
          </cell>
          <cell r="AI30">
            <v>15.984015196598108</v>
          </cell>
          <cell r="AJ30">
            <v>15.237929043624193</v>
          </cell>
          <cell r="AK30">
            <v>15.039728147857803</v>
          </cell>
          <cell r="AL30">
            <v>14.153174372639899</v>
          </cell>
          <cell r="AM30">
            <v>13.677681052153778</v>
          </cell>
          <cell r="AN30">
            <v>13.854632844672294</v>
          </cell>
          <cell r="AO30">
            <v>12.730507715695872</v>
          </cell>
          <cell r="AP30">
            <v>12.444796840789648</v>
          </cell>
          <cell r="AQ30">
            <v>13.174510182225296</v>
          </cell>
        </row>
        <row r="31">
          <cell r="C31" t="str">
            <v>..</v>
          </cell>
          <cell r="M31" t="str">
            <v>..</v>
          </cell>
          <cell r="Q31">
            <v>34.963428357089271</v>
          </cell>
          <cell r="V31">
            <v>32.247034048497738</v>
          </cell>
          <cell r="W31">
            <v>31.268011527377521</v>
          </cell>
          <cell r="X31">
            <v>45.457762052189295</v>
          </cell>
          <cell r="Y31">
            <v>40.667368698170328</v>
          </cell>
          <cell r="Z31">
            <v>39.012278625880157</v>
          </cell>
          <cell r="AA31">
            <v>36.358417795317962</v>
          </cell>
          <cell r="AB31">
            <v>37.031631821884332</v>
          </cell>
          <cell r="AC31">
            <v>35.433837854038664</v>
          </cell>
          <cell r="AD31">
            <v>35.336482312942827</v>
          </cell>
          <cell r="AE31">
            <v>34.311293399045198</v>
          </cell>
          <cell r="AF31">
            <v>35.895048098154795</v>
          </cell>
          <cell r="AG31">
            <v>34.533272865736265</v>
          </cell>
          <cell r="AH31">
            <v>27.958809717896731</v>
          </cell>
          <cell r="AI31">
            <v>26.829268292682929</v>
          </cell>
          <cell r="AJ31">
            <v>23.95257357034178</v>
          </cell>
          <cell r="AK31">
            <v>24.394403317700863</v>
          </cell>
          <cell r="AL31">
            <v>2.5135150197848741</v>
          </cell>
          <cell r="AM31">
            <v>2.2849090069732974</v>
          </cell>
          <cell r="AN31">
            <v>1.9439552838537568</v>
          </cell>
          <cell r="AO31">
            <v>1.2686652079381548</v>
          </cell>
          <cell r="AP31">
            <v>1.9723913418903598</v>
          </cell>
          <cell r="AQ31">
            <v>2.0445298947634605</v>
          </cell>
        </row>
        <row r="32">
          <cell r="C32" t="str">
            <v>..</v>
          </cell>
          <cell r="M32">
            <v>23.430567092434522</v>
          </cell>
          <cell r="Q32">
            <v>27.022461432178631</v>
          </cell>
          <cell r="V32">
            <v>23.915187255369254</v>
          </cell>
          <cell r="W32">
            <v>20.75426587309844</v>
          </cell>
          <cell r="X32">
            <v>18.83195886184874</v>
          </cell>
          <cell r="Y32">
            <v>16.874110925259828</v>
          </cell>
          <cell r="Z32">
            <v>15.652664580045755</v>
          </cell>
          <cell r="AA32">
            <v>14.615822104349485</v>
          </cell>
          <cell r="AB32">
            <v>11.343568786394744</v>
          </cell>
          <cell r="AC32">
            <v>9.35123695933245</v>
          </cell>
          <cell r="AD32">
            <v>7.2847560432388239</v>
          </cell>
          <cell r="AE32">
            <v>7.3075956820171388</v>
          </cell>
          <cell r="AF32">
            <v>7.1181867355818289</v>
          </cell>
          <cell r="AG32">
            <v>7.3771126410844809</v>
          </cell>
          <cell r="AH32">
            <v>5.3541892084797906</v>
          </cell>
          <cell r="AI32">
            <v>6.5154743456881352</v>
          </cell>
          <cell r="AJ32">
            <v>6.2642342437709342</v>
          </cell>
          <cell r="AK32">
            <v>6.4839753487560259</v>
          </cell>
          <cell r="AL32">
            <v>5.2555467586531446</v>
          </cell>
          <cell r="AM32">
            <v>5.4830917864117987</v>
          </cell>
          <cell r="AN32">
            <v>5.3099928304508337</v>
          </cell>
          <cell r="AO32">
            <v>5.1328890504370746</v>
          </cell>
          <cell r="AP32">
            <v>4.9483468098819507</v>
          </cell>
          <cell r="AQ32">
            <v>4.7060464105495408</v>
          </cell>
        </row>
        <row r="33">
          <cell r="C33" t="str">
            <v>..</v>
          </cell>
          <cell r="M33">
            <v>21.47529575519258</v>
          </cell>
          <cell r="Q33">
            <v>40.230740602880338</v>
          </cell>
          <cell r="V33">
            <v>24.679592507172298</v>
          </cell>
          <cell r="W33">
            <v>23.689500541020845</v>
          </cell>
          <cell r="X33">
            <v>26.559292594193685</v>
          </cell>
          <cell r="Y33">
            <v>31.613454960290007</v>
          </cell>
          <cell r="Z33">
            <v>30.495333811845001</v>
          </cell>
          <cell r="AA33">
            <v>29.654804745102421</v>
          </cell>
          <cell r="AB33">
            <v>32.763669758773794</v>
          </cell>
          <cell r="AC33">
            <v>35.356169346735093</v>
          </cell>
          <cell r="AD33">
            <v>32.801342858307528</v>
          </cell>
          <cell r="AE33">
            <v>33.894763036796405</v>
          </cell>
          <cell r="AF33">
            <v>29.961810289774419</v>
          </cell>
          <cell r="AG33">
            <v>27.66099521090668</v>
          </cell>
          <cell r="AH33">
            <v>24.523039100846958</v>
          </cell>
          <cell r="AI33">
            <v>20.483083431816333</v>
          </cell>
          <cell r="AJ33">
            <v>28.339094925652052</v>
          </cell>
          <cell r="AK33">
            <v>27.860325772804529</v>
          </cell>
          <cell r="AL33">
            <v>21.439840208478</v>
          </cell>
          <cell r="AM33">
            <v>20.805922919267513</v>
          </cell>
          <cell r="AN33">
            <v>21.22466698715089</v>
          </cell>
          <cell r="AO33">
            <v>19.9511774251087</v>
          </cell>
          <cell r="AP33">
            <v>19.717337601450541</v>
          </cell>
          <cell r="AQ33">
            <v>18.495127130179124</v>
          </cell>
        </row>
        <row r="34">
          <cell r="C34" t="str">
            <v>..</v>
          </cell>
          <cell r="M34" t="str">
            <v>..</v>
          </cell>
          <cell r="Q34">
            <v>25.206520493498726</v>
          </cell>
          <cell r="V34">
            <v>25.903379126271837</v>
          </cell>
          <cell r="W34">
            <v>24.305752556999913</v>
          </cell>
          <cell r="X34">
            <v>23.063237612359579</v>
          </cell>
          <cell r="Y34">
            <v>22.115704723943402</v>
          </cell>
          <cell r="Z34">
            <v>19.833183976918228</v>
          </cell>
          <cell r="AA34">
            <v>24.196532376469474</v>
          </cell>
          <cell r="AB34">
            <v>24.505597917453976</v>
          </cell>
          <cell r="AC34">
            <v>24.473037501748216</v>
          </cell>
          <cell r="AD34">
            <v>21.918248076746654</v>
          </cell>
          <cell r="AE34">
            <v>20.757360115223182</v>
          </cell>
          <cell r="AF34">
            <v>18.221389866772483</v>
          </cell>
          <cell r="AG34">
            <v>14.29538121024016</v>
          </cell>
          <cell r="AH34">
            <v>13.086525348322645</v>
          </cell>
          <cell r="AI34">
            <v>13.011911372509427</v>
          </cell>
          <cell r="AJ34">
            <v>12.164173026903676</v>
          </cell>
          <cell r="AK34">
            <v>13.506324825599867</v>
          </cell>
          <cell r="AL34">
            <v>13.440556288356593</v>
          </cell>
          <cell r="AM34">
            <v>13.795633500732643</v>
          </cell>
          <cell r="AN34">
            <v>13.546387286874948</v>
          </cell>
          <cell r="AO34">
            <v>13.792075555900601</v>
          </cell>
          <cell r="AP34">
            <v>13.756035843521069</v>
          </cell>
          <cell r="AQ34">
            <v>13.502893821385401</v>
          </cell>
        </row>
        <row r="35">
          <cell r="C35">
            <v>31.566066500437127</v>
          </cell>
          <cell r="M35">
            <v>21.267216010551323</v>
          </cell>
          <cell r="Q35">
            <v>18.622478217278029</v>
          </cell>
          <cell r="V35">
            <v>15.82056126013903</v>
          </cell>
          <cell r="W35">
            <v>15.882898086558599</v>
          </cell>
          <cell r="X35">
            <v>15.400141071055717</v>
          </cell>
          <cell r="Y35">
            <v>15.362930346342083</v>
          </cell>
          <cell r="Z35">
            <v>15.957323250643515</v>
          </cell>
          <cell r="AA35">
            <v>17.044963106819729</v>
          </cell>
          <cell r="AB35">
            <v>16.680382170522645</v>
          </cell>
          <cell r="AC35">
            <v>17.604393330222742</v>
          </cell>
          <cell r="AD35">
            <v>18.177107434649219</v>
          </cell>
          <cell r="AE35">
            <v>20.071309088296349</v>
          </cell>
          <cell r="AF35">
            <v>20.088227300286423</v>
          </cell>
          <cell r="AG35">
            <v>19.47495365754741</v>
          </cell>
          <cell r="AH35">
            <v>19.091408806895377</v>
          </cell>
          <cell r="AI35">
            <v>18.724881834163117</v>
          </cell>
          <cell r="AJ35">
            <v>18.787461713257418</v>
          </cell>
          <cell r="AK35">
            <v>19.1314910416034</v>
          </cell>
          <cell r="AL35">
            <v>18.49924585218703</v>
          </cell>
          <cell r="AM35">
            <v>17.741196838120185</v>
          </cell>
          <cell r="AN35">
            <v>16.827244747758595</v>
          </cell>
          <cell r="AO35">
            <v>17.004880554842025</v>
          </cell>
          <cell r="AP35">
            <v>17.459411466260782</v>
          </cell>
          <cell r="AQ35">
            <v>16.870444977556073</v>
          </cell>
        </row>
        <row r="36">
          <cell r="C36">
            <v>6.0937065981997414</v>
          </cell>
          <cell r="M36">
            <v>4.0613026819923368</v>
          </cell>
          <cell r="Q36">
            <v>3.6782271317960795</v>
          </cell>
          <cell r="V36" t="str">
            <v>..</v>
          </cell>
          <cell r="W36">
            <v>2.8363865524098819</v>
          </cell>
          <cell r="X36" t="str">
            <v>..</v>
          </cell>
          <cell r="Y36">
            <v>3.4947764355760387</v>
          </cell>
          <cell r="Z36">
            <v>3.1136012445995522</v>
          </cell>
          <cell r="AA36">
            <v>4.8795596717848726</v>
          </cell>
          <cell r="AB36">
            <v>4.4801781363075666</v>
          </cell>
          <cell r="AC36">
            <v>4.9416980218306445</v>
          </cell>
          <cell r="AD36">
            <v>4.4406908492040031</v>
          </cell>
          <cell r="AE36">
            <v>4.3722783448810842</v>
          </cell>
          <cell r="AF36">
            <v>4.8716068794332505</v>
          </cell>
          <cell r="AG36">
            <v>4.3085961501233072</v>
          </cell>
          <cell r="AH36">
            <v>4.8027061226852812</v>
          </cell>
          <cell r="AI36">
            <v>3.6819512977895457</v>
          </cell>
          <cell r="AJ36">
            <v>3.7465280020670497</v>
          </cell>
          <cell r="AK36">
            <v>3.4175258483659752</v>
          </cell>
          <cell r="AL36">
            <v>3.4044304327204755</v>
          </cell>
          <cell r="AM36">
            <v>3.6217627240696451</v>
          </cell>
          <cell r="AN36">
            <v>3.6164414316094065</v>
          </cell>
          <cell r="AO36">
            <v>4.5124517713083128</v>
          </cell>
          <cell r="AP36">
            <v>4.3958481444618229</v>
          </cell>
          <cell r="AQ36">
            <v>4.4131599152991443</v>
          </cell>
        </row>
        <row r="37">
          <cell r="C37">
            <v>5.9171597633136095</v>
          </cell>
          <cell r="M37" t="str">
            <v>..</v>
          </cell>
          <cell r="Q37" t="str">
            <v>..</v>
          </cell>
          <cell r="V37">
            <v>1.3114754098360655</v>
          </cell>
          <cell r="W37" t="str">
            <v>..</v>
          </cell>
          <cell r="X37" t="str">
            <v>..</v>
          </cell>
          <cell r="Y37" t="str">
            <v>..</v>
          </cell>
          <cell r="Z37">
            <v>1.0687022900763359</v>
          </cell>
          <cell r="AA37" t="str">
            <v>..</v>
          </cell>
          <cell r="AB37" t="str">
            <v>..</v>
          </cell>
          <cell r="AC37" t="str">
            <v>..</v>
          </cell>
          <cell r="AD37">
            <v>0.73619631901840488</v>
          </cell>
          <cell r="AE37" t="str">
            <v>..</v>
          </cell>
          <cell r="AF37" t="str">
            <v>..</v>
          </cell>
          <cell r="AG37" t="str">
            <v>..</v>
          </cell>
          <cell r="AH37">
            <v>0.75288019996093403</v>
          </cell>
          <cell r="AI37" t="str">
            <v>..</v>
          </cell>
          <cell r="AJ37" t="str">
            <v>..</v>
          </cell>
          <cell r="AK37">
            <v>0.94298218206258799</v>
          </cell>
          <cell r="AL37" t="str">
            <v>..</v>
          </cell>
          <cell r="AM37">
            <v>0.87575779745881355</v>
          </cell>
          <cell r="AN37" t="str">
            <v>..</v>
          </cell>
          <cell r="AO37">
            <v>0.93392864649783724</v>
          </cell>
          <cell r="AP37" t="str">
            <v>..</v>
          </cell>
          <cell r="AQ37">
            <v>0.93972023657488191</v>
          </cell>
        </row>
        <row r="38">
          <cell r="C38" t="str">
            <v>..</v>
          </cell>
          <cell r="M38">
            <v>7.8585077027441343</v>
          </cell>
          <cell r="Q38">
            <v>7.3594968653203505</v>
          </cell>
          <cell r="V38">
            <v>6.1902266496669744</v>
          </cell>
          <cell r="W38">
            <v>7.3613444564283643</v>
          </cell>
          <cell r="X38">
            <v>7.0140259793580615</v>
          </cell>
          <cell r="Y38">
            <v>10.437722244420069</v>
          </cell>
          <cell r="Z38">
            <v>7.9548903306409402</v>
          </cell>
          <cell r="AA38">
            <v>11.554373582820752</v>
          </cell>
          <cell r="AB38">
            <v>11.677668430515052</v>
          </cell>
          <cell r="AC38">
            <v>10.553652302259737</v>
          </cell>
          <cell r="AD38">
            <v>11.948995567708218</v>
          </cell>
          <cell r="AE38">
            <v>12.569124049314414</v>
          </cell>
          <cell r="AF38">
            <v>11.445079033491986</v>
          </cell>
          <cell r="AG38">
            <v>11.327658315514853</v>
          </cell>
          <cell r="AH38">
            <v>11.000567053350556</v>
          </cell>
          <cell r="AI38">
            <v>10.423856521793743</v>
          </cell>
          <cell r="AJ38">
            <v>9.6908095337700058</v>
          </cell>
          <cell r="AK38">
            <v>10.335878569105741</v>
          </cell>
          <cell r="AL38">
            <v>7.9504399037408833</v>
          </cell>
          <cell r="AM38">
            <v>7.7543467337354528</v>
          </cell>
          <cell r="AN38">
            <v>7.4457638549330989</v>
          </cell>
          <cell r="AO38">
            <v>5.3432921305700436</v>
          </cell>
          <cell r="AP38">
            <v>5.3835858108019483</v>
          </cell>
          <cell r="AQ38">
            <v>4.5053118337938525</v>
          </cell>
        </row>
        <row r="39">
          <cell r="C39">
            <v>20.635842948451895</v>
          </cell>
          <cell r="M39">
            <v>14.482360698977908</v>
          </cell>
          <cell r="Q39">
            <v>14.563722521110201</v>
          </cell>
          <cell r="V39">
            <v>12.632351281182977</v>
          </cell>
          <cell r="W39">
            <v>10.029530788581429</v>
          </cell>
          <cell r="X39">
            <v>9.1892988277390035</v>
          </cell>
          <cell r="Y39">
            <v>10.391444409265207</v>
          </cell>
          <cell r="Z39">
            <v>10.715079439552353</v>
          </cell>
          <cell r="AA39">
            <v>10.557994944929247</v>
          </cell>
          <cell r="AB39">
            <v>9.9921993181945528</v>
          </cell>
          <cell r="AC39">
            <v>9.160554993417767</v>
          </cell>
          <cell r="AD39">
            <v>9.1529959329924004</v>
          </cell>
          <cell r="AE39">
            <v>9.1634575233146212</v>
          </cell>
          <cell r="AF39">
            <v>9.526803732645476</v>
          </cell>
          <cell r="AG39">
            <v>8.5786184655054658</v>
          </cell>
          <cell r="AH39">
            <v>8.0463600681330067</v>
          </cell>
          <cell r="AI39">
            <v>7.8991934227067615</v>
          </cell>
          <cell r="AJ39">
            <v>5.2679115392912435</v>
          </cell>
          <cell r="AK39">
            <v>4.7952519370291</v>
          </cell>
          <cell r="AL39">
            <v>4.6979160017699328</v>
          </cell>
          <cell r="AM39">
            <v>4.5535744330947434</v>
          </cell>
          <cell r="AN39">
            <v>4.4623725197997874</v>
          </cell>
          <cell r="AO39">
            <v>4.4615112319664041</v>
          </cell>
          <cell r="AP39">
            <v>4.9798484640719876</v>
          </cell>
          <cell r="AQ39">
            <v>5.0855510578614762</v>
          </cell>
        </row>
        <row r="40">
          <cell r="C40">
            <v>18.494845360824741</v>
          </cell>
          <cell r="M40">
            <v>14.782732618299658</v>
          </cell>
          <cell r="Q40">
            <v>14.022250469889075</v>
          </cell>
          <cell r="V40">
            <v>10.826711548343376</v>
          </cell>
          <cell r="W40">
            <v>11.935024958700787</v>
          </cell>
          <cell r="X40">
            <v>12.910629494206468</v>
          </cell>
          <cell r="Y40">
            <v>12.983772423731077</v>
          </cell>
          <cell r="Z40">
            <v>12.711635683816947</v>
          </cell>
          <cell r="AA40">
            <v>12.377119280509822</v>
          </cell>
          <cell r="AB40">
            <v>12.103426801907476</v>
          </cell>
          <cell r="AC40">
            <v>11.911530048292843</v>
          </cell>
          <cell r="AD40">
            <v>11.52230485563819</v>
          </cell>
          <cell r="AE40">
            <v>12.18947998644239</v>
          </cell>
          <cell r="AF40">
            <v>13.015060122987739</v>
          </cell>
          <cell r="AG40">
            <v>12.870441040816996</v>
          </cell>
          <cell r="AH40">
            <v>12.27735808232169</v>
          </cell>
          <cell r="AI40">
            <v>11.507092510238879</v>
          </cell>
          <cell r="AJ40">
            <v>11.342905600174422</v>
          </cell>
          <cell r="AK40">
            <v>10.773727288673062</v>
          </cell>
          <cell r="AL40">
            <v>9.842820053799219</v>
          </cell>
          <cell r="AM40">
            <v>9.5687529278662158</v>
          </cell>
          <cell r="AN40">
            <v>9.7429724333647219</v>
          </cell>
          <cell r="AO40">
            <v>9.559347437087041</v>
          </cell>
          <cell r="AP40">
            <v>9.1247917034651493</v>
          </cell>
          <cell r="AQ40">
            <v>8.2911814077440447</v>
          </cell>
        </row>
        <row r="41">
          <cell r="C41" t="str">
            <v>..</v>
          </cell>
          <cell r="M41">
            <v>14.224395715826759</v>
          </cell>
          <cell r="Q41">
            <v>14.103403757843418</v>
          </cell>
          <cell r="V41">
            <v>11.646860276103531</v>
          </cell>
          <cell r="W41">
            <v>11.832869173918519</v>
          </cell>
          <cell r="X41">
            <v>12.170247401557402</v>
          </cell>
          <cell r="Y41">
            <v>12.129480306001044</v>
          </cell>
          <cell r="Z41">
            <v>11.997602064758944</v>
          </cell>
          <cell r="AA41">
            <v>11.748839183801488</v>
          </cell>
          <cell r="AB41">
            <v>11.476103381028706</v>
          </cell>
          <cell r="AC41">
            <v>11.210638154445823</v>
          </cell>
          <cell r="AD41">
            <v>11.202366571703042</v>
          </cell>
          <cell r="AE41">
            <v>11.841454530447146</v>
          </cell>
          <cell r="AF41">
            <v>12.085053767002396</v>
          </cell>
          <cell r="AG41">
            <v>11.672961659939581</v>
          </cell>
          <cell r="AH41">
            <v>11.395497347974656</v>
          </cell>
          <cell r="AI41">
            <v>11.061057518627763</v>
          </cell>
          <cell r="AJ41">
            <v>10.718273836085244</v>
          </cell>
          <cell r="AK41">
            <v>10.413012237590198</v>
          </cell>
          <cell r="AL41">
            <v>9.6754874380495277</v>
          </cell>
          <cell r="AM41">
            <v>9.473829520782278</v>
          </cell>
          <cell r="AN41">
            <v>9.4574068106517739</v>
          </cell>
          <cell r="AO41">
            <v>9.3200996811095074</v>
          </cell>
          <cell r="AP41">
            <v>9.2887079029864275</v>
          </cell>
          <cell r="AQ41">
            <v>8.8734079365299046</v>
          </cell>
        </row>
        <row r="42">
          <cell r="C42" t="str">
            <v>..</v>
          </cell>
          <cell r="M42">
            <v>17.716023566235624</v>
          </cell>
          <cell r="Q42">
            <v>17.253840434616379</v>
          </cell>
          <cell r="V42">
            <v>14.423003835442701</v>
          </cell>
          <cell r="W42">
            <v>14.261341464915953</v>
          </cell>
          <cell r="X42">
            <v>14.334083782290266</v>
          </cell>
          <cell r="Y42">
            <v>14.106129567975428</v>
          </cell>
          <cell r="Z42">
            <v>14.267052854931494</v>
          </cell>
          <cell r="AA42">
            <v>14.650591478702824</v>
          </cell>
          <cell r="AB42">
            <v>14.189056880550066</v>
          </cell>
          <cell r="AC42">
            <v>13.950340308599598</v>
          </cell>
          <cell r="AD42">
            <v>13.899996450900383</v>
          </cell>
          <cell r="AE42">
            <v>14.30314411797227</v>
          </cell>
          <cell r="AF42">
            <v>13.847386437088794</v>
          </cell>
          <cell r="AG42">
            <v>13.514311064396583</v>
          </cell>
          <cell r="AH42">
            <v>13.329237064621191</v>
          </cell>
          <cell r="AI42">
            <v>13.00629586553482</v>
          </cell>
          <cell r="AJ42">
            <v>12.818387987396113</v>
          </cell>
          <cell r="AK42">
            <v>12.726716859595443</v>
          </cell>
          <cell r="AL42">
            <v>11.781196776524864</v>
          </cell>
          <cell r="AM42">
            <v>11.554454523964154</v>
          </cell>
          <cell r="AN42">
            <v>11.413581767043455</v>
          </cell>
          <cell r="AO42">
            <v>11.386160696246209</v>
          </cell>
          <cell r="AP42">
            <v>11.64189980483007</v>
          </cell>
          <cell r="AQ42">
            <v>11.64746871972833</v>
          </cell>
        </row>
        <row r="43">
          <cell r="C43" t="str">
            <v>..</v>
          </cell>
          <cell r="M43" t="str">
            <v>..</v>
          </cell>
          <cell r="Q43" t="str">
            <v>..</v>
          </cell>
          <cell r="V43">
            <v>38.269724182168055</v>
          </cell>
          <cell r="W43">
            <v>39.907090893154525</v>
          </cell>
          <cell r="X43">
            <v>37.219251336898395</v>
          </cell>
          <cell r="Y43">
            <v>41.149380553933966</v>
          </cell>
          <cell r="Z43">
            <v>39.653852044723543</v>
          </cell>
          <cell r="AA43">
            <v>39.706242350061203</v>
          </cell>
          <cell r="AB43">
            <v>40.667284522706211</v>
          </cell>
          <cell r="AC43">
            <v>38.922141178181114</v>
          </cell>
          <cell r="AD43">
            <v>41.796066252587991</v>
          </cell>
          <cell r="AE43">
            <v>41.616190837248936</v>
          </cell>
          <cell r="AF43">
            <v>42.108457478125928</v>
          </cell>
          <cell r="AG43">
            <v>40.605418848483396</v>
          </cell>
          <cell r="AH43">
            <v>43.351809876533437</v>
          </cell>
          <cell r="AI43">
            <v>44.972318106600582</v>
          </cell>
          <cell r="AJ43">
            <v>47.729374590593714</v>
          </cell>
          <cell r="AK43">
            <v>51.166424891244489</v>
          </cell>
          <cell r="AL43">
            <v>49.531348155504553</v>
          </cell>
          <cell r="AM43">
            <v>46.809084309862072</v>
          </cell>
          <cell r="AN43">
            <v>41.110639106661381</v>
          </cell>
          <cell r="AO43">
            <v>37.773188147163062</v>
          </cell>
          <cell r="AP43">
            <v>36.20429892511595</v>
          </cell>
          <cell r="AQ43">
            <v>38.03923893021468</v>
          </cell>
        </row>
        <row r="44">
          <cell r="C44" t="str">
            <v>..</v>
          </cell>
          <cell r="M44">
            <v>49.554747272043151</v>
          </cell>
          <cell r="Q44">
            <v>42.054547018841951</v>
          </cell>
          <cell r="V44">
            <v>31.471923096246922</v>
          </cell>
          <cell r="W44">
            <v>29.743496278106058</v>
          </cell>
          <cell r="X44">
            <v>28.681267474370927</v>
          </cell>
          <cell r="Y44">
            <v>27.089625429486304</v>
          </cell>
          <cell r="Z44">
            <v>22.957489332919703</v>
          </cell>
          <cell r="AA44">
            <v>21.790288228062586</v>
          </cell>
          <cell r="AB44">
            <v>19.704520993430581</v>
          </cell>
          <cell r="AC44">
            <v>19.233597161586765</v>
          </cell>
          <cell r="AD44">
            <v>18.287810079233161</v>
          </cell>
          <cell r="AE44">
            <v>18.705772530764168</v>
          </cell>
          <cell r="AF44">
            <v>18.121062609299692</v>
          </cell>
          <cell r="AG44">
            <v>16.332716485062353</v>
          </cell>
          <cell r="AH44">
            <v>16.270592865363962</v>
          </cell>
          <cell r="AI44">
            <v>16.156863751757523</v>
          </cell>
          <cell r="AJ44">
            <v>15.802915114898997</v>
          </cell>
          <cell r="AK44">
            <v>16.160656723936441</v>
          </cell>
          <cell r="AL44">
            <v>15.695531596529587</v>
          </cell>
          <cell r="AM44">
            <v>15.221631770470411</v>
          </cell>
          <cell r="AN44">
            <v>15.176002382409203</v>
          </cell>
          <cell r="AO44">
            <v>15.468008848230641</v>
          </cell>
          <cell r="AP44">
            <v>15.729334158319762</v>
          </cell>
          <cell r="AQ44">
            <v>15.28011038347698</v>
          </cell>
        </row>
        <row r="45">
          <cell r="C45" t="str">
            <v>..</v>
          </cell>
          <cell r="M45" t="str">
            <v>..</v>
          </cell>
          <cell r="Q45">
            <v>19.899401886517843</v>
          </cell>
          <cell r="V45">
            <v>18.816655784548921</v>
          </cell>
          <cell r="W45">
            <v>27.069842594715194</v>
          </cell>
          <cell r="X45">
            <v>24.171319605401315</v>
          </cell>
          <cell r="Y45">
            <v>32.105703374753269</v>
          </cell>
          <cell r="Z45">
            <v>34.146114933824258</v>
          </cell>
          <cell r="AA45">
            <v>34.170285386006114</v>
          </cell>
          <cell r="AB45">
            <v>32.346299212799579</v>
          </cell>
          <cell r="AC45">
            <v>33.948152213600565</v>
          </cell>
          <cell r="AD45">
            <v>40.956822222967759</v>
          </cell>
          <cell r="AE45">
            <v>34.906977661825437</v>
          </cell>
          <cell r="AF45">
            <v>36.768308827093968</v>
          </cell>
          <cell r="AG45">
            <v>40.711704696734287</v>
          </cell>
          <cell r="AH45">
            <v>40.91104344024216</v>
          </cell>
          <cell r="AI45">
            <v>49.228249235661671</v>
          </cell>
          <cell r="AJ45">
            <v>42.955397537764775</v>
          </cell>
          <cell r="AK45">
            <v>38.256906302192192</v>
          </cell>
          <cell r="AL45">
            <v>33.263204523797995</v>
          </cell>
          <cell r="AM45">
            <v>32.356285615740418</v>
          </cell>
          <cell r="AN45">
            <v>30.629827563736828</v>
          </cell>
          <cell r="AO45">
            <v>31.78766293089096</v>
          </cell>
          <cell r="AP45">
            <v>31.933737743887196</v>
          </cell>
          <cell r="AQ45">
            <v>30.043300112048037</v>
          </cell>
        </row>
        <row r="46">
          <cell r="C46" t="str">
            <v>..</v>
          </cell>
          <cell r="M46">
            <v>16.992646691010954</v>
          </cell>
          <cell r="Q46">
            <v>26.054155991637156</v>
          </cell>
          <cell r="V46">
            <v>24.44499205315455</v>
          </cell>
          <cell r="W46">
            <v>24.301852448254664</v>
          </cell>
          <cell r="X46">
            <v>24.45844397779333</v>
          </cell>
          <cell r="Y46">
            <v>25.282169567838441</v>
          </cell>
          <cell r="Z46">
            <v>25.273018400845949</v>
          </cell>
          <cell r="AA46">
            <v>26.066749514266945</v>
          </cell>
          <cell r="AB46">
            <v>26.990719003674453</v>
          </cell>
          <cell r="AC46">
            <v>29.100143553834574</v>
          </cell>
          <cell r="AD46">
            <v>30.127412235323376</v>
          </cell>
          <cell r="AE46">
            <v>30.262004967537287</v>
          </cell>
          <cell r="AF46">
            <v>30.950603121419885</v>
          </cell>
          <cell r="AG46">
            <v>29.837374413668339</v>
          </cell>
          <cell r="AH46">
            <v>32.187001067912917</v>
          </cell>
          <cell r="AI46">
            <v>30.264660756449473</v>
          </cell>
          <cell r="AJ46">
            <v>30.481789960673815</v>
          </cell>
          <cell r="AK46">
            <v>31.066349568384894</v>
          </cell>
          <cell r="AL46">
            <v>31.973981771007715</v>
          </cell>
          <cell r="AM46">
            <v>30.420347339612803</v>
          </cell>
          <cell r="AN46">
            <v>34.431181750387744</v>
          </cell>
          <cell r="AO46">
            <v>28.286505296546039</v>
          </cell>
          <cell r="AP46">
            <v>32.825835737619578</v>
          </cell>
          <cell r="AQ46" t="str">
            <v>..</v>
          </cell>
        </row>
        <row r="47">
          <cell r="C47" t="str">
            <v>..</v>
          </cell>
          <cell r="M47" t="str">
            <v>..</v>
          </cell>
          <cell r="Q47">
            <v>8.0794110759864193</v>
          </cell>
          <cell r="V47">
            <v>14.082312129509026</v>
          </cell>
          <cell r="W47">
            <v>13.150079809940978</v>
          </cell>
          <cell r="X47">
            <v>13.332086428329681</v>
          </cell>
          <cell r="Y47">
            <v>12.829933174364861</v>
          </cell>
          <cell r="Z47">
            <v>10.940821037889679</v>
          </cell>
          <cell r="AA47">
            <v>9.6909666674691053</v>
          </cell>
          <cell r="AB47">
            <v>10.368414208404605</v>
          </cell>
          <cell r="AC47">
            <v>12.184723846859095</v>
          </cell>
          <cell r="AD47">
            <v>7.6549790962024522</v>
          </cell>
          <cell r="AE47">
            <v>11.368129563926592</v>
          </cell>
          <cell r="AF47">
            <v>10.657668626070855</v>
          </cell>
          <cell r="AG47">
            <v>10.427917428177338</v>
          </cell>
          <cell r="AH47">
            <v>10.247870799024632</v>
          </cell>
          <cell r="AI47">
            <v>11.602878740949834</v>
          </cell>
          <cell r="AJ47">
            <v>11.701868976625155</v>
          </cell>
          <cell r="AK47">
            <v>11.163628228046893</v>
          </cell>
          <cell r="AL47">
            <v>11.224478627389603</v>
          </cell>
          <cell r="AM47">
            <v>11.215345701517307</v>
          </cell>
          <cell r="AN47">
            <v>11.614717635855268</v>
          </cell>
          <cell r="AO47">
            <v>11.463760712866792</v>
          </cell>
          <cell r="AP47">
            <v>12.31987412467697</v>
          </cell>
          <cell r="AQ47" t="str">
            <v>..</v>
          </cell>
        </row>
        <row r="48">
          <cell r="C48" t="str">
            <v>..</v>
          </cell>
          <cell r="M48">
            <v>27.099784637473078</v>
          </cell>
          <cell r="Q48" t="str">
            <v>..</v>
          </cell>
          <cell r="V48" t="str">
            <v>..</v>
          </cell>
          <cell r="W48">
            <v>19.999251415722696</v>
          </cell>
          <cell r="X48" t="str">
            <v>..</v>
          </cell>
          <cell r="Y48">
            <v>21.927875627695173</v>
          </cell>
          <cell r="Z48">
            <v>20.910782456691646</v>
          </cell>
          <cell r="AA48">
            <v>20.82609531155704</v>
          </cell>
          <cell r="AB48">
            <v>22.796265504156331</v>
          </cell>
          <cell r="AC48">
            <v>21.69501825568744</v>
          </cell>
          <cell r="AD48">
            <v>20.327026517598036</v>
          </cell>
          <cell r="AE48">
            <v>21.596019905056039</v>
          </cell>
          <cell r="AF48">
            <v>22.748135473803565</v>
          </cell>
          <cell r="AG48">
            <v>22.357179855980355</v>
          </cell>
          <cell r="AH48">
            <v>22.887423553862078</v>
          </cell>
          <cell r="AI48">
            <v>23.388826897980806</v>
          </cell>
          <cell r="AJ48">
            <v>23.505484430947078</v>
          </cell>
          <cell r="AK48">
            <v>23.978708512398565</v>
          </cell>
          <cell r="AL48">
            <v>23.071289468862123</v>
          </cell>
          <cell r="AM48">
            <v>22.309388992688511</v>
          </cell>
          <cell r="AN48">
            <v>20.844166022414761</v>
          </cell>
          <cell r="AO48">
            <v>23.465096211646657</v>
          </cell>
          <cell r="AP48">
            <v>24.268399277658972</v>
          </cell>
          <cell r="AQ48" t="str">
            <v>..</v>
          </cell>
        </row>
        <row r="49">
          <cell r="C49" t="str">
            <v>..</v>
          </cell>
          <cell r="M49" t="str">
            <v>..</v>
          </cell>
          <cell r="Q49" t="str">
            <v>..</v>
          </cell>
          <cell r="V49">
            <v>23.525640813629494</v>
          </cell>
          <cell r="W49">
            <v>23.287058518848173</v>
          </cell>
          <cell r="X49">
            <v>24.815531787190753</v>
          </cell>
          <cell r="Y49">
            <v>24.667437220702702</v>
          </cell>
          <cell r="Z49">
            <v>23.224686521030907</v>
          </cell>
          <cell r="AA49">
            <v>21.048899252394556</v>
          </cell>
          <cell r="AB49">
            <v>19.855867657110771</v>
          </cell>
          <cell r="AC49">
            <v>18.275754813429238</v>
          </cell>
          <cell r="AD49">
            <v>16.438868461687047</v>
          </cell>
          <cell r="AE49">
            <v>16.470418267004518</v>
          </cell>
          <cell r="AF49">
            <v>15.726548776565554</v>
          </cell>
          <cell r="AG49">
            <v>14.849717941644538</v>
          </cell>
          <cell r="AH49">
            <v>13.872635958075502</v>
          </cell>
          <cell r="AI49">
            <v>13.061299334207346</v>
          </cell>
          <cell r="AJ49">
            <v>12.301594158236478</v>
          </cell>
          <cell r="AK49">
            <v>12.142776265293076</v>
          </cell>
          <cell r="AL49">
            <v>12.782765167821269</v>
          </cell>
          <cell r="AM49">
            <v>11.735327249708476</v>
          </cell>
          <cell r="AN49">
            <v>10.672315427120314</v>
          </cell>
          <cell r="AO49">
            <v>10.560565698686162</v>
          </cell>
          <cell r="AP49">
            <v>9.5565788859246652</v>
          </cell>
          <cell r="AQ49">
            <v>8.7560970790459027</v>
          </cell>
        </row>
      </sheetData>
      <sheetData sheetId="31">
        <row r="3">
          <cell r="C3">
            <v>1.3186119873817035</v>
          </cell>
          <cell r="M3" t="str">
            <v>..</v>
          </cell>
          <cell r="Q3" t="str">
            <v>..</v>
          </cell>
          <cell r="V3">
            <v>2.774284589761066</v>
          </cell>
          <cell r="W3" t="str">
            <v>..</v>
          </cell>
          <cell r="X3">
            <v>2.7210935844258075</v>
          </cell>
          <cell r="Y3" t="str">
            <v>..</v>
          </cell>
          <cell r="Z3">
            <v>2.999029339011178</v>
          </cell>
          <cell r="AA3" t="str">
            <v>..</v>
          </cell>
          <cell r="AB3">
            <v>2.7960435685028378</v>
          </cell>
          <cell r="AC3" t="str">
            <v>..</v>
          </cell>
          <cell r="AD3">
            <v>2.6287055065355438</v>
          </cell>
          <cell r="AE3" t="str">
            <v>..</v>
          </cell>
          <cell r="AF3">
            <v>2.9564936115154454</v>
          </cell>
          <cell r="AG3">
            <v>2.9792737941259975</v>
          </cell>
          <cell r="AH3" t="str">
            <v>..</v>
          </cell>
          <cell r="AI3">
            <v>2.8436132231898776</v>
          </cell>
          <cell r="AJ3" t="str">
            <v>..</v>
          </cell>
          <cell r="AK3">
            <v>3.2425671124795539</v>
          </cell>
          <cell r="AL3" t="str">
            <v>..</v>
          </cell>
          <cell r="AM3">
            <v>3.2060976347468393</v>
          </cell>
          <cell r="AN3" t="str">
            <v>..</v>
          </cell>
          <cell r="AO3">
            <v>3.7441716757485533</v>
          </cell>
          <cell r="AP3" t="str">
            <v>..</v>
          </cell>
          <cell r="AQ3" t="str">
            <v>..</v>
          </cell>
        </row>
        <row r="4">
          <cell r="C4">
            <v>2.3250288094398917</v>
          </cell>
          <cell r="M4" t="str">
            <v>..</v>
          </cell>
          <cell r="Q4" t="str">
            <v>..</v>
          </cell>
          <cell r="V4" t="str">
            <v>..</v>
          </cell>
          <cell r="W4" t="str">
            <v>..</v>
          </cell>
          <cell r="X4">
            <v>0.44610597114240652</v>
          </cell>
          <cell r="Y4" t="str">
            <v>..</v>
          </cell>
          <cell r="Z4">
            <v>0.41119746355208614</v>
          </cell>
          <cell r="AA4">
            <v>0.296659430396646</v>
          </cell>
          <cell r="AB4">
            <v>0.26143503286415137</v>
          </cell>
          <cell r="AC4">
            <v>0.25302079336732275</v>
          </cell>
          <cell r="AD4">
            <v>0.36658426138636951</v>
          </cell>
          <cell r="AE4">
            <v>0.4800297336339675</v>
          </cell>
          <cell r="AF4">
            <v>0.48601365658208584</v>
          </cell>
          <cell r="AG4">
            <v>0.49199313464232663</v>
          </cell>
          <cell r="AH4">
            <v>0.43723836758600487</v>
          </cell>
          <cell r="AI4">
            <v>0.42024673392759715</v>
          </cell>
          <cell r="AJ4">
            <v>0.47351968529991695</v>
          </cell>
          <cell r="AK4">
            <v>0.48897310314572251</v>
          </cell>
          <cell r="AL4">
            <v>0.48900764646451955</v>
          </cell>
          <cell r="AM4">
            <v>0.54519215208868976</v>
          </cell>
          <cell r="AN4">
            <v>0.54516453995970449</v>
          </cell>
          <cell r="AO4">
            <v>0.54161838634630399</v>
          </cell>
          <cell r="AP4">
            <v>0.5574218256876371</v>
          </cell>
          <cell r="AQ4">
            <v>0.50018566421249155</v>
          </cell>
        </row>
        <row r="5">
          <cell r="C5" t="str">
            <v>..</v>
          </cell>
          <cell r="M5">
            <v>1.1706598848760974</v>
          </cell>
          <cell r="Q5">
            <v>1.3948738157702254</v>
          </cell>
          <cell r="V5">
            <v>1.1778009338989373</v>
          </cell>
          <cell r="W5">
            <v>1.1524582817817646</v>
          </cell>
          <cell r="X5">
            <v>1.2559438925787547</v>
          </cell>
          <cell r="Y5">
            <v>1.2572135491236636</v>
          </cell>
          <cell r="Z5">
            <v>1.4343073697557833</v>
          </cell>
          <cell r="AA5">
            <v>1.3120442018141929</v>
          </cell>
          <cell r="AB5">
            <v>1.3816860164094134</v>
          </cell>
          <cell r="AC5">
            <v>1.2550977427599028</v>
          </cell>
          <cell r="AD5">
            <v>0.98145538180177028</v>
          </cell>
          <cell r="AE5">
            <v>0.99933570170118136</v>
          </cell>
          <cell r="AF5">
            <v>0.91485809682804675</v>
          </cell>
          <cell r="AG5">
            <v>0.90074654265083831</v>
          </cell>
          <cell r="AH5">
            <v>0.39978713134513649</v>
          </cell>
          <cell r="AI5">
            <v>0.37309353886603985</v>
          </cell>
          <cell r="AJ5">
            <v>0.45757390346220872</v>
          </cell>
          <cell r="AK5">
            <v>0.54946531991856251</v>
          </cell>
          <cell r="AL5">
            <v>0.60841226779685809</v>
          </cell>
          <cell r="AM5">
            <v>0.55930322099437135</v>
          </cell>
          <cell r="AN5">
            <v>0.72462473948871198</v>
          </cell>
          <cell r="AO5">
            <v>0.75157357117830981</v>
          </cell>
          <cell r="AP5">
            <v>0.6515918353968142</v>
          </cell>
          <cell r="AQ5">
            <v>0.51304798112027983</v>
          </cell>
        </row>
        <row r="6">
          <cell r="C6">
            <v>0.81540203850509629</v>
          </cell>
          <cell r="M6">
            <v>1.021355617455896</v>
          </cell>
          <cell r="Q6">
            <v>0.66162570888468808</v>
          </cell>
          <cell r="V6">
            <v>0.27729130180969058</v>
          </cell>
          <cell r="W6">
            <v>0.27233821812994424</v>
          </cell>
          <cell r="X6">
            <v>0.26767505098572403</v>
          </cell>
          <cell r="Y6">
            <v>0.37260540277834026</v>
          </cell>
          <cell r="Z6">
            <v>0.38607144195809434</v>
          </cell>
          <cell r="AA6">
            <v>0.53170609856189555</v>
          </cell>
          <cell r="AB6">
            <v>0.52615289384091612</v>
          </cell>
          <cell r="AC6">
            <v>0.54608417687799682</v>
          </cell>
          <cell r="AD6">
            <v>0.58209489122304958</v>
          </cell>
          <cell r="AE6">
            <v>0.41488267118059013</v>
          </cell>
          <cell r="AF6">
            <v>0.44393291680368296</v>
          </cell>
          <cell r="AG6">
            <v>0.40056773379593125</v>
          </cell>
          <cell r="AH6">
            <v>0.46627964426877472</v>
          </cell>
          <cell r="AI6">
            <v>0.487038007459696</v>
          </cell>
          <cell r="AJ6">
            <v>0.44742075096502515</v>
          </cell>
          <cell r="AK6">
            <v>0.47176809186125862</v>
          </cell>
          <cell r="AL6">
            <v>0.44543429844097993</v>
          </cell>
          <cell r="AM6">
            <v>0.48459003682884277</v>
          </cell>
          <cell r="AN6">
            <v>0.44029043720067979</v>
          </cell>
          <cell r="AO6">
            <v>0.45051698670605611</v>
          </cell>
          <cell r="AP6">
            <v>0.39885359445903984</v>
          </cell>
          <cell r="AQ6">
            <v>0.36624016903392415</v>
          </cell>
        </row>
        <row r="7">
          <cell r="C7" t="str">
            <v>..</v>
          </cell>
          <cell r="M7" t="str">
            <v>..</v>
          </cell>
          <cell r="Q7" t="str">
            <v>..</v>
          </cell>
          <cell r="V7" t="str">
            <v>..</v>
          </cell>
          <cell r="W7" t="str">
            <v>..</v>
          </cell>
          <cell r="X7" t="str">
            <v>..</v>
          </cell>
          <cell r="Y7" t="str">
            <v>..</v>
          </cell>
          <cell r="Z7" t="str">
            <v>..</v>
          </cell>
          <cell r="AA7" t="str">
            <v>..</v>
          </cell>
          <cell r="AB7" t="str">
            <v>..</v>
          </cell>
          <cell r="AC7">
            <v>12.371532968722168</v>
          </cell>
          <cell r="AD7">
            <v>9.0917683703494632</v>
          </cell>
          <cell r="AE7">
            <v>27.530331319489171</v>
          </cell>
          <cell r="AF7">
            <v>28.163878756071369</v>
          </cell>
          <cell r="AG7">
            <v>29.570641789639822</v>
          </cell>
          <cell r="AH7">
            <v>27.226873628045944</v>
          </cell>
          <cell r="AI7">
            <v>17.278804205333564</v>
          </cell>
          <cell r="AJ7">
            <v>19.520989473040203</v>
          </cell>
          <cell r="AK7">
            <v>19.353927069904099</v>
          </cell>
          <cell r="AL7">
            <v>6.3559403372587671</v>
          </cell>
          <cell r="AM7">
            <v>6.82585265227699</v>
          </cell>
          <cell r="AN7">
            <v>6.8590476563560516</v>
          </cell>
          <cell r="AO7">
            <v>6.0037378537768626</v>
          </cell>
          <cell r="AP7">
            <v>5.78643173590023</v>
          </cell>
          <cell r="AQ7" t="str">
            <v>..</v>
          </cell>
        </row>
        <row r="8">
          <cell r="C8" t="str">
            <v>..</v>
          </cell>
          <cell r="M8" t="str">
            <v>..</v>
          </cell>
          <cell r="Q8" t="str">
            <v>..</v>
          </cell>
          <cell r="V8">
            <v>15.593921810497088</v>
          </cell>
          <cell r="W8">
            <v>14.848038853364628</v>
          </cell>
          <cell r="X8">
            <v>26.313377907557616</v>
          </cell>
          <cell r="Y8">
            <v>31.184622158028478</v>
          </cell>
          <cell r="Z8">
            <v>25.732748080481937</v>
          </cell>
          <cell r="AA8">
            <v>27.250957854326398</v>
          </cell>
          <cell r="AB8">
            <v>29.033199020395685</v>
          </cell>
          <cell r="AC8">
            <v>29.954009059601024</v>
          </cell>
          <cell r="AD8">
            <v>26.151701322678722</v>
          </cell>
          <cell r="AE8">
            <v>30.773487526126932</v>
          </cell>
          <cell r="AF8">
            <v>28.897725928147089</v>
          </cell>
          <cell r="AG8">
            <v>33.307149492801209</v>
          </cell>
          <cell r="AH8">
            <v>26.840324938094291</v>
          </cell>
          <cell r="AI8">
            <v>27.076443674605844</v>
          </cell>
          <cell r="AJ8">
            <v>19.40783985115187</v>
          </cell>
          <cell r="AK8">
            <v>22.036122109694059</v>
          </cell>
          <cell r="AL8">
            <v>23.052560360452883</v>
          </cell>
          <cell r="AM8">
            <v>26.225290994092042</v>
          </cell>
          <cell r="AN8">
            <v>21.114985746688134</v>
          </cell>
          <cell r="AO8">
            <v>20.579563677117136</v>
          </cell>
          <cell r="AP8">
            <v>20.84864836596693</v>
          </cell>
          <cell r="AQ8" t="str">
            <v>..</v>
          </cell>
        </row>
        <row r="9">
          <cell r="C9" t="str">
            <v>..</v>
          </cell>
          <cell r="M9" t="str">
            <v>..</v>
          </cell>
          <cell r="Q9" t="str">
            <v>..</v>
          </cell>
          <cell r="V9" t="str">
            <v>..</v>
          </cell>
          <cell r="W9" t="str">
            <v>..</v>
          </cell>
          <cell r="X9" t="str">
            <v>..</v>
          </cell>
          <cell r="Y9" t="str">
            <v>..</v>
          </cell>
          <cell r="Z9" t="str">
            <v>..</v>
          </cell>
          <cell r="AA9" t="str">
            <v>..</v>
          </cell>
          <cell r="AB9" t="str">
            <v>..</v>
          </cell>
          <cell r="AC9" t="str">
            <v>..</v>
          </cell>
          <cell r="AD9" t="str">
            <v>..</v>
          </cell>
          <cell r="AE9" t="str">
            <v>..</v>
          </cell>
          <cell r="AF9" t="str">
            <v>..</v>
          </cell>
          <cell r="AG9" t="str">
            <v>..</v>
          </cell>
          <cell r="AH9" t="str">
            <v>..</v>
          </cell>
          <cell r="AI9" t="str">
            <v>..</v>
          </cell>
          <cell r="AJ9">
            <v>1</v>
          </cell>
          <cell r="AK9">
            <v>0.97601501027098969</v>
          </cell>
          <cell r="AL9">
            <v>0.99904816460921197</v>
          </cell>
          <cell r="AM9">
            <v>0.98915257820532554</v>
          </cell>
          <cell r="AN9">
            <v>0.98371255689465564</v>
          </cell>
          <cell r="AO9" t="str">
            <v>..</v>
          </cell>
          <cell r="AP9">
            <v>0.97459185064102138</v>
          </cell>
          <cell r="AQ9">
            <v>0.14690098926972991</v>
          </cell>
        </row>
        <row r="10">
          <cell r="C10" t="str">
            <v>..</v>
          </cell>
          <cell r="M10" t="str">
            <v>..</v>
          </cell>
          <cell r="Q10" t="str">
            <v>..</v>
          </cell>
          <cell r="V10">
            <v>0.50703736144250811</v>
          </cell>
          <cell r="W10">
            <v>0.47182129371493098</v>
          </cell>
          <cell r="X10">
            <v>0.3221418371559478</v>
          </cell>
          <cell r="Y10">
            <v>0.40984698297982819</v>
          </cell>
          <cell r="Z10">
            <v>0.37810772365313933</v>
          </cell>
          <cell r="AA10">
            <v>0.50730053450307011</v>
          </cell>
          <cell r="AB10">
            <v>0.47050237465258671</v>
          </cell>
          <cell r="AC10">
            <v>0.39781700460620506</v>
          </cell>
          <cell r="AD10">
            <v>0.41726176071259652</v>
          </cell>
          <cell r="AE10">
            <v>0.53826062047235745</v>
          </cell>
          <cell r="AF10">
            <v>0.61197114807198427</v>
          </cell>
          <cell r="AG10">
            <v>0.55023685364137898</v>
          </cell>
          <cell r="AH10">
            <v>0.51049345058766116</v>
          </cell>
          <cell r="AI10">
            <v>0.34356563498168652</v>
          </cell>
          <cell r="AJ10">
            <v>0.4122831890565703</v>
          </cell>
          <cell r="AK10">
            <v>0.38635675897346133</v>
          </cell>
          <cell r="AL10">
            <v>0.24615412769736097</v>
          </cell>
          <cell r="AM10">
            <v>0.27918930524857899</v>
          </cell>
          <cell r="AN10">
            <v>0.2210546046408953</v>
          </cell>
          <cell r="AO10">
            <v>0.28389417707756998</v>
          </cell>
          <cell r="AP10">
            <v>0.29202646099578389</v>
          </cell>
          <cell r="AQ10">
            <v>0.2634461311681911</v>
          </cell>
        </row>
        <row r="11">
          <cell r="C11">
            <v>0.8817473816131054</v>
          </cell>
          <cell r="M11">
            <v>1.1843971631205674</v>
          </cell>
          <cell r="Q11">
            <v>1.0785741250067411</v>
          </cell>
          <cell r="V11" t="str">
            <v>..</v>
          </cell>
          <cell r="W11">
            <v>0.73784523074688502</v>
          </cell>
          <cell r="X11">
            <v>0.56635009148732252</v>
          </cell>
          <cell r="Y11">
            <v>0.67900966038256694</v>
          </cell>
          <cell r="Z11">
            <v>0.68913519837750148</v>
          </cell>
          <cell r="AA11">
            <v>0.66880908570167419</v>
          </cell>
          <cell r="AB11">
            <v>0.59513036275184483</v>
          </cell>
          <cell r="AC11">
            <v>0.47785586956119158</v>
          </cell>
          <cell r="AD11">
            <v>0.31580169325300722</v>
          </cell>
          <cell r="AE11">
            <v>0.41929224026350453</v>
          </cell>
          <cell r="AF11">
            <v>0.43925233644859812</v>
          </cell>
          <cell r="AG11">
            <v>0.36848376526660709</v>
          </cell>
          <cell r="AH11">
            <v>0.41242806847367985</v>
          </cell>
          <cell r="AI11">
            <v>0.41695234007958737</v>
          </cell>
          <cell r="AJ11">
            <v>0.41051045329361024</v>
          </cell>
          <cell r="AK11">
            <v>0.35364089374698598</v>
          </cell>
          <cell r="AL11">
            <v>0.35127548281204463</v>
          </cell>
          <cell r="AM11">
            <v>0.30802258832314372</v>
          </cell>
          <cell r="AN11">
            <v>0.34862495137205612</v>
          </cell>
          <cell r="AO11">
            <v>0.41078497273881542</v>
          </cell>
          <cell r="AP11">
            <v>0.36091664130103929</v>
          </cell>
          <cell r="AQ11">
            <v>0.35636704385728279</v>
          </cell>
        </row>
        <row r="12">
          <cell r="C12" t="str">
            <v>..</v>
          </cell>
          <cell r="M12" t="str">
            <v>..</v>
          </cell>
          <cell r="Q12" t="str">
            <v>..</v>
          </cell>
          <cell r="V12">
            <v>1.9502934069814928</v>
          </cell>
          <cell r="W12">
            <v>1.7550753110478583</v>
          </cell>
          <cell r="X12">
            <v>4.5005740529013387</v>
          </cell>
          <cell r="Y12">
            <v>3.0969221945624019</v>
          </cell>
          <cell r="Z12">
            <v>2.2952086552963271</v>
          </cell>
          <cell r="AA12">
            <v>2.1995220269441447</v>
          </cell>
          <cell r="AB12">
            <v>1.8158662121592437</v>
          </cell>
          <cell r="AC12">
            <v>2.3886842282572953</v>
          </cell>
          <cell r="AD12">
            <v>2.082880693409114</v>
          </cell>
          <cell r="AE12">
            <v>2.1693238828268231</v>
          </cell>
          <cell r="AF12">
            <v>1.2469947533850376</v>
          </cell>
          <cell r="AG12">
            <v>0.90977524576885316</v>
          </cell>
          <cell r="AH12">
            <v>1.0538103104666285</v>
          </cell>
          <cell r="AI12">
            <v>1.0562972059650735</v>
          </cell>
          <cell r="AJ12">
            <v>1.1942692930082026</v>
          </cell>
          <cell r="AK12">
            <v>1.7964467340334194</v>
          </cell>
          <cell r="AL12">
            <v>1.5425020344751055</v>
          </cell>
          <cell r="AM12">
            <v>1.4129863301787591</v>
          </cell>
          <cell r="AN12">
            <v>1.6819822776501479</v>
          </cell>
          <cell r="AO12">
            <v>1.1590171534538709</v>
          </cell>
          <cell r="AP12">
            <v>1.6365488989165924</v>
          </cell>
          <cell r="AQ12">
            <v>1.22357744368659</v>
          </cell>
        </row>
        <row r="13">
          <cell r="C13">
            <v>0.55883146413988349</v>
          </cell>
          <cell r="M13">
            <v>0.6774161832704193</v>
          </cell>
          <cell r="Q13">
            <v>0.58994766343162075</v>
          </cell>
          <cell r="V13">
            <v>0.66702747399212137</v>
          </cell>
          <cell r="W13">
            <v>0.64082882600060487</v>
          </cell>
          <cell r="X13">
            <v>0.60450920252644091</v>
          </cell>
          <cell r="Y13">
            <v>0.60339443334669318</v>
          </cell>
          <cell r="Z13">
            <v>0.62435555562591649</v>
          </cell>
          <cell r="AA13">
            <v>0.57913294480881305</v>
          </cell>
          <cell r="AB13">
            <v>0.61907282380002948</v>
          </cell>
          <cell r="AC13">
            <v>0.58285954036593068</v>
          </cell>
          <cell r="AD13">
            <v>0.53004679096472518</v>
          </cell>
          <cell r="AE13">
            <v>0.57769335361917917</v>
          </cell>
          <cell r="AF13">
            <v>0.67978705896304259</v>
          </cell>
          <cell r="AG13">
            <v>0.70788917223130199</v>
          </cell>
          <cell r="AH13">
            <v>0.67894848393299179</v>
          </cell>
          <cell r="AI13">
            <v>0.70615340883589417</v>
          </cell>
          <cell r="AJ13">
            <v>0.76780147725004211</v>
          </cell>
          <cell r="AK13">
            <v>0.7725378444711658</v>
          </cell>
          <cell r="AL13">
            <v>0.86397462074551556</v>
          </cell>
          <cell r="AM13">
            <v>0.81967213114754101</v>
          </cell>
          <cell r="AN13">
            <v>0.80774189539742458</v>
          </cell>
          <cell r="AO13">
            <v>0.88606275409152491</v>
          </cell>
          <cell r="AP13">
            <v>0.82074804910063892</v>
          </cell>
          <cell r="AQ13">
            <v>0.77621444113681559</v>
          </cell>
        </row>
        <row r="14">
          <cell r="C14">
            <v>1.0724924885654521</v>
          </cell>
          <cell r="M14">
            <v>0.78397324705154703</v>
          </cell>
          <cell r="Q14">
            <v>1.3235066598024985</v>
          </cell>
          <cell r="V14">
            <v>1.419511785381991</v>
          </cell>
          <cell r="W14">
            <v>1.3862160458559014</v>
          </cell>
          <cell r="X14">
            <v>1.3552453178691053</v>
          </cell>
          <cell r="Y14">
            <v>1.3405760152135517</v>
          </cell>
          <cell r="Z14">
            <v>1.2843894510658473</v>
          </cell>
          <cell r="AA14">
            <v>1.2875582004692394</v>
          </cell>
          <cell r="AB14">
            <v>1.2170371321495368</v>
          </cell>
          <cell r="AC14">
            <v>1.1725491628386275</v>
          </cell>
          <cell r="AD14">
            <v>1.2485534740889923</v>
          </cell>
          <cell r="AE14">
            <v>1.1959612350641942</v>
          </cell>
          <cell r="AF14">
            <v>1.2452646588031842</v>
          </cell>
          <cell r="AG14">
            <v>1.2470873843870547</v>
          </cell>
          <cell r="AH14">
            <v>1.4377553793027544</v>
          </cell>
          <cell r="AI14">
            <v>1.4739860288986646</v>
          </cell>
          <cell r="AJ14">
            <v>1.510213408340531</v>
          </cell>
          <cell r="AK14">
            <v>1.568440789910001</v>
          </cell>
          <cell r="AL14">
            <v>1.6432463904044643</v>
          </cell>
          <cell r="AM14">
            <v>1.5804061314341538</v>
          </cell>
          <cell r="AN14">
            <v>1.5756889304963229</v>
          </cell>
          <cell r="AO14">
            <v>1.6457721175545095</v>
          </cell>
          <cell r="AP14">
            <v>1.9815345012281822</v>
          </cell>
          <cell r="AQ14">
            <v>2.0688353325203872</v>
          </cell>
        </row>
        <row r="15">
          <cell r="C15">
            <v>0.52657907900931866</v>
          </cell>
          <cell r="M15" t="str">
            <v>..</v>
          </cell>
          <cell r="Q15" t="str">
            <v>..</v>
          </cell>
          <cell r="V15" t="str">
            <v>..</v>
          </cell>
          <cell r="W15" t="str">
            <v>..</v>
          </cell>
          <cell r="X15" t="str">
            <v>..</v>
          </cell>
          <cell r="Y15" t="str">
            <v>..</v>
          </cell>
          <cell r="Z15" t="str">
            <v>..</v>
          </cell>
          <cell r="AA15" t="str">
            <v>..</v>
          </cell>
          <cell r="AB15" t="str">
            <v>..</v>
          </cell>
          <cell r="AC15" t="str">
            <v>..</v>
          </cell>
          <cell r="AD15" t="str">
            <v>..</v>
          </cell>
          <cell r="AE15" t="str">
            <v>..</v>
          </cell>
          <cell r="AF15" t="str">
            <v>..</v>
          </cell>
          <cell r="AG15" t="str">
            <v>..</v>
          </cell>
          <cell r="AH15" t="str">
            <v>..</v>
          </cell>
          <cell r="AI15" t="str">
            <v>..</v>
          </cell>
          <cell r="AJ15" t="str">
            <v>..</v>
          </cell>
          <cell r="AK15" t="str">
            <v>..</v>
          </cell>
          <cell r="AL15" t="str">
            <v>..</v>
          </cell>
          <cell r="AM15" t="str">
            <v>..</v>
          </cell>
          <cell r="AN15" t="str">
            <v>..</v>
          </cell>
          <cell r="AO15" t="str">
            <v>..</v>
          </cell>
          <cell r="AP15" t="str">
            <v>..</v>
          </cell>
          <cell r="AQ15" t="str">
            <v>..</v>
          </cell>
        </row>
        <row r="16">
          <cell r="C16" t="str">
            <v>..</v>
          </cell>
          <cell r="M16" t="str">
            <v>..</v>
          </cell>
          <cell r="Q16">
            <v>0.71752018198149048</v>
          </cell>
          <cell r="V16" t="str">
            <v>..</v>
          </cell>
          <cell r="W16">
            <v>0.36406341749853205</v>
          </cell>
          <cell r="X16" t="str">
            <v>..</v>
          </cell>
          <cell r="Y16">
            <v>0.93374787784573221</v>
          </cell>
          <cell r="Z16">
            <v>0.9300322084838516</v>
          </cell>
          <cell r="AA16">
            <v>1.2613503253791654</v>
          </cell>
          <cell r="AB16">
            <v>1.3414035661704564</v>
          </cell>
          <cell r="AC16">
            <v>1.2596899224806202</v>
          </cell>
          <cell r="AD16">
            <v>0.89100070555767164</v>
          </cell>
          <cell r="AE16">
            <v>0.99667550506749925</v>
          </cell>
          <cell r="AF16">
            <v>1.1341791618608228</v>
          </cell>
          <cell r="AG16">
            <v>1.0091676248623087</v>
          </cell>
          <cell r="AH16">
            <v>0.95693779904306231</v>
          </cell>
          <cell r="AI16">
            <v>1.2451643275771489</v>
          </cell>
          <cell r="AJ16">
            <v>1.2413184951888161</v>
          </cell>
          <cell r="AK16">
            <v>1.1215973518329401</v>
          </cell>
          <cell r="AL16">
            <v>0.88987447126292607</v>
          </cell>
          <cell r="AM16">
            <v>0.80454074949838827</v>
          </cell>
          <cell r="AN16">
            <v>1.0618039654753111</v>
          </cell>
          <cell r="AO16">
            <v>0.84486195597306712</v>
          </cell>
          <cell r="AP16">
            <v>0.57974500841953336</v>
          </cell>
          <cell r="AQ16">
            <v>0.57603701122088447</v>
          </cell>
        </row>
        <row r="17">
          <cell r="C17" t="str">
            <v>..</v>
          </cell>
          <cell r="M17" t="str">
            <v>..</v>
          </cell>
          <cell r="Q17" t="str">
            <v>..</v>
          </cell>
          <cell r="V17" t="str">
            <v>..</v>
          </cell>
          <cell r="W17" t="str">
            <v>..</v>
          </cell>
          <cell r="X17" t="str">
            <v>..</v>
          </cell>
          <cell r="Y17" t="str">
            <v>..</v>
          </cell>
          <cell r="Z17" t="str">
            <v>..</v>
          </cell>
          <cell r="AA17" t="str">
            <v>..</v>
          </cell>
          <cell r="AB17" t="str">
            <v>..</v>
          </cell>
          <cell r="AC17" t="str">
            <v>..</v>
          </cell>
          <cell r="AD17" t="str">
            <v>..</v>
          </cell>
          <cell r="AE17" t="str">
            <v>..</v>
          </cell>
          <cell r="AF17" t="str">
            <v>..</v>
          </cell>
          <cell r="AG17" t="str">
            <v>..</v>
          </cell>
          <cell r="AH17" t="str">
            <v>..</v>
          </cell>
          <cell r="AI17" t="str">
            <v>..</v>
          </cell>
          <cell r="AJ17" t="str">
            <v>..</v>
          </cell>
          <cell r="AK17" t="str">
            <v>..</v>
          </cell>
          <cell r="AL17" t="str">
            <v>..</v>
          </cell>
          <cell r="AM17" t="str">
            <v>..</v>
          </cell>
          <cell r="AN17" t="str">
            <v>..</v>
          </cell>
          <cell r="AO17" t="str">
            <v>..</v>
          </cell>
          <cell r="AP17" t="str">
            <v>..</v>
          </cell>
          <cell r="AQ17" t="str">
            <v>..</v>
          </cell>
        </row>
        <row r="18">
          <cell r="C18">
            <v>3.6828963795255936</v>
          </cell>
          <cell r="M18">
            <v>4.3933795792062869</v>
          </cell>
          <cell r="Q18">
            <v>3.1690464217154268</v>
          </cell>
          <cell r="V18">
            <v>1.8739726027397259</v>
          </cell>
          <cell r="W18">
            <v>2.2610454659694428</v>
          </cell>
          <cell r="X18">
            <v>2.1912691417566679</v>
          </cell>
          <cell r="Y18">
            <v>2.1374367622259696</v>
          </cell>
          <cell r="Z18" t="str">
            <v>..</v>
          </cell>
          <cell r="AA18">
            <v>2.9937055223122599</v>
          </cell>
          <cell r="AB18">
            <v>2.7049143980536798</v>
          </cell>
          <cell r="AC18">
            <v>2.4710981815697584</v>
          </cell>
          <cell r="AD18">
            <v>2.4709864539164439</v>
          </cell>
          <cell r="AE18">
            <v>2.4578864988640268</v>
          </cell>
          <cell r="AF18" t="str">
            <v>..</v>
          </cell>
          <cell r="AG18">
            <v>2.7515162086416232</v>
          </cell>
          <cell r="AH18" t="str">
            <v>..</v>
          </cell>
          <cell r="AI18" t="str">
            <v>..</v>
          </cell>
          <cell r="AJ18" t="str">
            <v>..</v>
          </cell>
          <cell r="AK18" t="str">
            <v>..</v>
          </cell>
          <cell r="AL18" t="str">
            <v>..</v>
          </cell>
          <cell r="AM18" t="str">
            <v>..</v>
          </cell>
          <cell r="AN18" t="str">
            <v>..</v>
          </cell>
          <cell r="AO18" t="str">
            <v>..</v>
          </cell>
          <cell r="AP18" t="str">
            <v>..</v>
          </cell>
          <cell r="AQ18" t="str">
            <v>..</v>
          </cell>
        </row>
        <row r="19">
          <cell r="C19">
            <v>1.0786959646540877</v>
          </cell>
          <cell r="M19">
            <v>1.6622040102673388</v>
          </cell>
          <cell r="Q19">
            <v>0.75692284853949332</v>
          </cell>
          <cell r="V19" t="str">
            <v>..</v>
          </cell>
          <cell r="W19" t="str">
            <v>..</v>
          </cell>
          <cell r="X19" t="str">
            <v>..</v>
          </cell>
          <cell r="Y19" t="str">
            <v>..</v>
          </cell>
          <cell r="Z19" t="str">
            <v>..</v>
          </cell>
          <cell r="AA19" t="str">
            <v>..</v>
          </cell>
          <cell r="AB19" t="str">
            <v>..</v>
          </cell>
          <cell r="AC19" t="str">
            <v>..</v>
          </cell>
          <cell r="AD19" t="str">
            <v>..</v>
          </cell>
          <cell r="AE19" t="str">
            <v>..</v>
          </cell>
          <cell r="AF19" t="str">
            <v>..</v>
          </cell>
          <cell r="AG19" t="str">
            <v>..</v>
          </cell>
          <cell r="AH19" t="str">
            <v>..</v>
          </cell>
          <cell r="AI19" t="str">
            <v>..</v>
          </cell>
          <cell r="AJ19" t="str">
            <v>..</v>
          </cell>
          <cell r="AK19" t="str">
            <v>..</v>
          </cell>
          <cell r="AL19" t="str">
            <v>..</v>
          </cell>
          <cell r="AM19" t="str">
            <v>..</v>
          </cell>
          <cell r="AN19" t="str">
            <v>..</v>
          </cell>
          <cell r="AO19" t="str">
            <v>..</v>
          </cell>
          <cell r="AP19" t="str">
            <v>..</v>
          </cell>
          <cell r="AQ19" t="str">
            <v>..</v>
          </cell>
        </row>
        <row r="20">
          <cell r="C20" t="str">
            <v>..</v>
          </cell>
          <cell r="M20">
            <v>6.9239101794654108</v>
          </cell>
          <cell r="Q20">
            <v>3.6337189543372164</v>
          </cell>
          <cell r="V20">
            <v>0.74914837378263388</v>
          </cell>
          <cell r="W20">
            <v>0.79994090604930868</v>
          </cell>
          <cell r="X20">
            <v>0.98420961597684808</v>
          </cell>
          <cell r="Y20">
            <v>0.99288322627075731</v>
          </cell>
          <cell r="Z20">
            <v>1.031041798647103</v>
          </cell>
          <cell r="AA20">
            <v>0.96588692827874401</v>
          </cell>
          <cell r="AB20">
            <v>1.4942965511903001</v>
          </cell>
          <cell r="AC20">
            <v>1.287819905752621</v>
          </cell>
          <cell r="AD20">
            <v>1.3582105954088739</v>
          </cell>
          <cell r="AE20">
            <v>1.295465869456901</v>
          </cell>
          <cell r="AF20">
            <v>1.2227317744713355</v>
          </cell>
          <cell r="AG20">
            <v>1.2008166937744404</v>
          </cell>
          <cell r="AH20">
            <v>1.0635384887527592</v>
          </cell>
          <cell r="AI20">
            <v>1.1459993992745083</v>
          </cell>
          <cell r="AJ20">
            <v>1.0209820462902877</v>
          </cell>
          <cell r="AK20">
            <v>1.0160148076613551</v>
          </cell>
          <cell r="AL20">
            <v>0.96398313395095614</v>
          </cell>
          <cell r="AM20">
            <v>0.96188366958716365</v>
          </cell>
          <cell r="AN20">
            <v>0.93793455106111223</v>
          </cell>
          <cell r="AO20">
            <v>0.81728282808724662</v>
          </cell>
          <cell r="AP20">
            <v>0.73601869160573674</v>
          </cell>
          <cell r="AQ20">
            <v>0.77221233289288227</v>
          </cell>
        </row>
        <row r="21">
          <cell r="C21" t="str">
            <v>..</v>
          </cell>
          <cell r="M21" t="str">
            <v>..</v>
          </cell>
          <cell r="Q21" t="str">
            <v>..</v>
          </cell>
          <cell r="V21" t="str">
            <v>..</v>
          </cell>
          <cell r="W21" t="str">
            <v>..</v>
          </cell>
          <cell r="X21">
            <v>1.2740162334326517</v>
          </cell>
          <cell r="Y21">
            <v>1.4083553388855035</v>
          </cell>
          <cell r="Z21">
            <v>1.5275683472103849</v>
          </cell>
          <cell r="AA21">
            <v>2.116188424750622</v>
          </cell>
          <cell r="AB21">
            <v>3.7442146477099216</v>
          </cell>
          <cell r="AC21">
            <v>3.495068946981581</v>
          </cell>
          <cell r="AD21">
            <v>3.2438608314729791</v>
          </cell>
          <cell r="AE21">
            <v>3.3020979749075954</v>
          </cell>
          <cell r="AF21">
            <v>3.6209101702429054</v>
          </cell>
          <cell r="AG21">
            <v>3.3441692831110621</v>
          </cell>
          <cell r="AH21">
            <v>2.9611023045970004</v>
          </cell>
          <cell r="AI21">
            <v>2.9885955840652718</v>
          </cell>
          <cell r="AJ21">
            <v>3.0383804437527187</v>
          </cell>
          <cell r="AK21">
            <v>3.1904138646928732</v>
          </cell>
          <cell r="AL21">
            <v>2.4822485375639811</v>
          </cell>
          <cell r="AM21">
            <v>1.7080229388933603</v>
          </cell>
          <cell r="AN21">
            <v>1.5768277120666603</v>
          </cell>
          <cell r="AO21">
            <v>1.7753237560835231</v>
          </cell>
          <cell r="AP21">
            <v>1.903696290157161</v>
          </cell>
          <cell r="AQ21">
            <v>1.8682885306976236</v>
          </cell>
        </row>
        <row r="22">
          <cell r="C22">
            <v>4.4617509633468435</v>
          </cell>
          <cell r="M22">
            <v>4.4371540709253834</v>
          </cell>
          <cell r="Q22">
            <v>4.7873320698283077</v>
          </cell>
          <cell r="V22">
            <v>4.620030431725521</v>
          </cell>
          <cell r="W22">
            <v>2.3262828333233179</v>
          </cell>
          <cell r="X22">
            <v>2.1391101946157907</v>
          </cell>
          <cell r="Y22">
            <v>2.0529218052995257</v>
          </cell>
          <cell r="Z22">
            <v>1.8931816858451029</v>
          </cell>
          <cell r="AA22">
            <v>1.8579849900123748</v>
          </cell>
          <cell r="AB22">
            <v>1.869215364086771</v>
          </cell>
          <cell r="AC22">
            <v>1.7474534864873967</v>
          </cell>
          <cell r="AD22">
            <v>1.57234010963779</v>
          </cell>
          <cell r="AE22">
            <v>1.6129876553699747</v>
          </cell>
          <cell r="AF22">
            <v>1.589012414822458</v>
          </cell>
          <cell r="AG22">
            <v>1.4507818033650302</v>
          </cell>
          <cell r="AH22">
            <v>1.4007159085929681</v>
          </cell>
          <cell r="AI22">
            <v>1.2752285377236749</v>
          </cell>
          <cell r="AJ22">
            <v>1.3393535488971584</v>
          </cell>
          <cell r="AK22">
            <v>1.332102014836845</v>
          </cell>
          <cell r="AL22">
            <v>1.3810334695756235</v>
          </cell>
          <cell r="AM22">
            <v>1.378017378795348</v>
          </cell>
          <cell r="AN22">
            <v>1.266180159243137</v>
          </cell>
          <cell r="AO22">
            <v>1.3420909084731996</v>
          </cell>
          <cell r="AP22">
            <v>1.3679541003610849</v>
          </cell>
          <cell r="AQ22">
            <v>1.2118521642422424</v>
          </cell>
        </row>
        <row r="23">
          <cell r="C23" t="str">
            <v>..</v>
          </cell>
          <cell r="M23" t="str">
            <v>..</v>
          </cell>
          <cell r="Q23">
            <v>1.1484855950984501</v>
          </cell>
          <cell r="V23">
            <v>1.3583130766282936</v>
          </cell>
          <cell r="W23">
            <v>1.0483708130854366</v>
          </cell>
          <cell r="X23">
            <v>1.326481532755893</v>
          </cell>
          <cell r="Y23">
            <v>1.1815395097332637</v>
          </cell>
          <cell r="Z23">
            <v>1.1602885566827954</v>
          </cell>
          <cell r="AA23">
            <v>1.357372742315619</v>
          </cell>
          <cell r="AB23">
            <v>1.2284324395947808</v>
          </cell>
          <cell r="AC23">
            <v>1.4502083925236202</v>
          </cell>
          <cell r="AD23">
            <v>1.4310862354431295</v>
          </cell>
          <cell r="AE23">
            <v>1.6362436251055084</v>
          </cell>
          <cell r="AF23">
            <v>1.7057735418007987</v>
          </cell>
          <cell r="AG23">
            <v>1.647437558749945</v>
          </cell>
          <cell r="AH23">
            <v>1.2805660758126942</v>
          </cell>
          <cell r="AI23">
            <v>1.3301893914216703</v>
          </cell>
          <cell r="AJ23">
            <v>1.5160787251989551</v>
          </cell>
          <cell r="AK23">
            <v>1.6355010239711163</v>
          </cell>
          <cell r="AL23">
            <v>1.5858152063815842</v>
          </cell>
          <cell r="AM23">
            <v>1.4132667655285489</v>
          </cell>
          <cell r="AN23">
            <v>1.4087064103151388</v>
          </cell>
          <cell r="AO23">
            <v>1.4269395932178788</v>
          </cell>
          <cell r="AP23">
            <v>1.838235734750187</v>
          </cell>
          <cell r="AQ23">
            <v>1.9751898854843075</v>
          </cell>
        </row>
        <row r="24">
          <cell r="C24" t="str">
            <v>..</v>
          </cell>
          <cell r="M24" t="str">
            <v>..</v>
          </cell>
          <cell r="Q24" t="str">
            <v>..</v>
          </cell>
          <cell r="V24">
            <v>0</v>
          </cell>
          <cell r="W24">
            <v>4.7208231519805847E-2</v>
          </cell>
          <cell r="X24">
            <v>0</v>
          </cell>
          <cell r="Y24">
            <v>0</v>
          </cell>
          <cell r="Z24">
            <v>0</v>
          </cell>
          <cell r="AA24">
            <v>3.8883434407117898E-3</v>
          </cell>
          <cell r="AB24">
            <v>0</v>
          </cell>
          <cell r="AC24" t="str">
            <v>..</v>
          </cell>
          <cell r="AD24" t="str">
            <v>..</v>
          </cell>
          <cell r="AE24" t="str">
            <v>..</v>
          </cell>
          <cell r="AF24" t="str">
            <v>..</v>
          </cell>
          <cell r="AG24" t="str">
            <v>..</v>
          </cell>
          <cell r="AH24" t="str">
            <v>..</v>
          </cell>
          <cell r="AI24" t="str">
            <v>..</v>
          </cell>
          <cell r="AJ24" t="str">
            <v>..</v>
          </cell>
          <cell r="AK24" t="str">
            <v>..</v>
          </cell>
          <cell r="AL24" t="str">
            <v>..</v>
          </cell>
          <cell r="AM24" t="str">
            <v>..</v>
          </cell>
          <cell r="AN24" t="str">
            <v>..</v>
          </cell>
          <cell r="AO24" t="str">
            <v>..</v>
          </cell>
          <cell r="AP24" t="str">
            <v>..</v>
          </cell>
          <cell r="AQ24" t="str">
            <v>..</v>
          </cell>
        </row>
        <row r="25">
          <cell r="C25" t="str">
            <v>..</v>
          </cell>
          <cell r="M25" t="str">
            <v>..</v>
          </cell>
          <cell r="Q25" t="str">
            <v>..</v>
          </cell>
          <cell r="V25" t="str">
            <v>..</v>
          </cell>
          <cell r="W25" t="str">
            <v>..</v>
          </cell>
          <cell r="X25" t="str">
            <v>..</v>
          </cell>
          <cell r="Y25" t="str">
            <v>..</v>
          </cell>
          <cell r="Z25" t="str">
            <v>..</v>
          </cell>
          <cell r="AA25" t="str">
            <v>..</v>
          </cell>
          <cell r="AB25" t="str">
            <v>..</v>
          </cell>
          <cell r="AC25" t="str">
            <v>..</v>
          </cell>
          <cell r="AD25" t="str">
            <v>..</v>
          </cell>
          <cell r="AE25" t="str">
            <v>..</v>
          </cell>
          <cell r="AF25" t="str">
            <v>..</v>
          </cell>
          <cell r="AG25" t="str">
            <v>..</v>
          </cell>
          <cell r="AH25" t="str">
            <v>..</v>
          </cell>
          <cell r="AI25" t="str">
            <v>..</v>
          </cell>
          <cell r="AJ25" t="str">
            <v>..</v>
          </cell>
          <cell r="AK25" t="str">
            <v>..</v>
          </cell>
          <cell r="AL25" t="str">
            <v>..</v>
          </cell>
          <cell r="AM25" t="str">
            <v>..</v>
          </cell>
          <cell r="AN25" t="str">
            <v>..</v>
          </cell>
          <cell r="AO25" t="str">
            <v>..</v>
          </cell>
          <cell r="AP25" t="str">
            <v>..</v>
          </cell>
          <cell r="AQ25" t="str">
            <v>..</v>
          </cell>
        </row>
        <row r="26">
          <cell r="C26" t="str">
            <v>..</v>
          </cell>
          <cell r="M26" t="str">
            <v>..</v>
          </cell>
          <cell r="Q26" t="str">
            <v>..</v>
          </cell>
          <cell r="V26" t="str">
            <v>..</v>
          </cell>
          <cell r="W26" t="str">
            <v>..</v>
          </cell>
          <cell r="X26" t="str">
            <v>..</v>
          </cell>
          <cell r="Y26" t="str">
            <v>..</v>
          </cell>
          <cell r="Z26" t="str">
            <v>..</v>
          </cell>
          <cell r="AA26" t="str">
            <v>..</v>
          </cell>
          <cell r="AB26" t="str">
            <v>..</v>
          </cell>
          <cell r="AC26" t="str">
            <v>..</v>
          </cell>
          <cell r="AD26" t="str">
            <v>..</v>
          </cell>
          <cell r="AE26" t="str">
            <v>..</v>
          </cell>
          <cell r="AF26" t="str">
            <v>..</v>
          </cell>
          <cell r="AG26" t="str">
            <v>..</v>
          </cell>
          <cell r="AH26" t="str">
            <v>..</v>
          </cell>
          <cell r="AI26" t="str">
            <v>..</v>
          </cell>
          <cell r="AJ26" t="str">
            <v>..</v>
          </cell>
          <cell r="AK26" t="str">
            <v>..</v>
          </cell>
          <cell r="AL26" t="str">
            <v>..</v>
          </cell>
          <cell r="AM26" t="str">
            <v>..</v>
          </cell>
          <cell r="AN26" t="str">
            <v>..</v>
          </cell>
          <cell r="AO26" t="str">
            <v>..</v>
          </cell>
          <cell r="AP26" t="str">
            <v>..</v>
          </cell>
          <cell r="AQ26" t="str">
            <v>..</v>
          </cell>
        </row>
        <row r="27">
          <cell r="C27" t="str">
            <v>..</v>
          </cell>
          <cell r="M27" t="str">
            <v>..</v>
          </cell>
          <cell r="Q27">
            <v>0.42278781484900441</v>
          </cell>
          <cell r="V27">
            <v>0.26010531093076711</v>
          </cell>
          <cell r="W27">
            <v>0.22602814443111161</v>
          </cell>
          <cell r="X27">
            <v>1.320719963006135</v>
          </cell>
          <cell r="Y27">
            <v>1.3062190532970663</v>
          </cell>
          <cell r="Z27">
            <v>1.116417912290804</v>
          </cell>
          <cell r="AA27">
            <v>1.129959415186776</v>
          </cell>
          <cell r="AB27">
            <v>1.2027599145028396</v>
          </cell>
          <cell r="AC27">
            <v>1.265957087064381</v>
          </cell>
          <cell r="AD27">
            <v>3.4825647472500907</v>
          </cell>
          <cell r="AE27">
            <v>3.6327715421125921</v>
          </cell>
          <cell r="AF27">
            <v>1.2848931061555375</v>
          </cell>
          <cell r="AG27">
            <v>1.4374123390226303</v>
          </cell>
          <cell r="AH27">
            <v>1.0065268346122906</v>
          </cell>
          <cell r="AI27">
            <v>0.97322692800355759</v>
          </cell>
          <cell r="AJ27">
            <v>0.99974325435682954</v>
          </cell>
          <cell r="AK27">
            <v>0.93183536444874249</v>
          </cell>
          <cell r="AL27">
            <v>0.98940817156654859</v>
          </cell>
          <cell r="AM27">
            <v>1.098300231612833</v>
          </cell>
          <cell r="AN27" t="str">
            <v>..</v>
          </cell>
          <cell r="AO27" t="str">
            <v>..</v>
          </cell>
          <cell r="AP27" t="str">
            <v>..</v>
          </cell>
          <cell r="AQ27" t="str">
            <v>..</v>
          </cell>
        </row>
        <row r="28">
          <cell r="C28">
            <v>2.7848863465287388</v>
          </cell>
          <cell r="M28">
            <v>2.3391812865010109</v>
          </cell>
          <cell r="Q28">
            <v>0.97458021756955093</v>
          </cell>
          <cell r="V28">
            <v>0.9270704573547589</v>
          </cell>
          <cell r="W28" t="str">
            <v>..</v>
          </cell>
          <cell r="X28">
            <v>0.66308448610952331</v>
          </cell>
          <cell r="Y28" t="str">
            <v>..</v>
          </cell>
          <cell r="Z28" t="str">
            <v>..</v>
          </cell>
          <cell r="AA28" t="str">
            <v>..</v>
          </cell>
          <cell r="AB28" t="str">
            <v>..</v>
          </cell>
          <cell r="AC28" t="str">
            <v>..</v>
          </cell>
          <cell r="AD28" t="str">
            <v>..</v>
          </cell>
          <cell r="AE28" t="str">
            <v>..</v>
          </cell>
          <cell r="AF28" t="str">
            <v>..</v>
          </cell>
          <cell r="AG28" t="str">
            <v>..</v>
          </cell>
          <cell r="AH28" t="str">
            <v>..</v>
          </cell>
          <cell r="AI28" t="str">
            <v>..</v>
          </cell>
          <cell r="AJ28" t="str">
            <v>..</v>
          </cell>
          <cell r="AK28" t="str">
            <v>..</v>
          </cell>
          <cell r="AL28" t="str">
            <v>..</v>
          </cell>
          <cell r="AM28" t="str">
            <v>..</v>
          </cell>
          <cell r="AN28" t="str">
            <v>..</v>
          </cell>
          <cell r="AO28" t="str">
            <v>..</v>
          </cell>
          <cell r="AP28" t="str">
            <v>..</v>
          </cell>
          <cell r="AQ28" t="str">
            <v>..</v>
          </cell>
        </row>
        <row r="29">
          <cell r="C29">
            <v>2.5177304964539005</v>
          </cell>
          <cell r="M29" t="str">
            <v>..</v>
          </cell>
          <cell r="Q29" t="str">
            <v>..</v>
          </cell>
          <cell r="V29" t="str">
            <v>..</v>
          </cell>
          <cell r="W29" t="str">
            <v>..</v>
          </cell>
          <cell r="X29" t="str">
            <v>..</v>
          </cell>
          <cell r="Y29" t="str">
            <v>..</v>
          </cell>
          <cell r="Z29" t="str">
            <v>..</v>
          </cell>
          <cell r="AA29" t="str">
            <v>..</v>
          </cell>
          <cell r="AB29" t="str">
            <v>..</v>
          </cell>
          <cell r="AC29" t="str">
            <v>..</v>
          </cell>
          <cell r="AD29" t="str">
            <v>..</v>
          </cell>
          <cell r="AE29" t="str">
            <v>..</v>
          </cell>
          <cell r="AF29" t="str">
            <v>..</v>
          </cell>
          <cell r="AG29" t="str">
            <v>..</v>
          </cell>
          <cell r="AH29" t="str">
            <v>..</v>
          </cell>
          <cell r="AI29" t="str">
            <v>..</v>
          </cell>
          <cell r="AJ29" t="str">
            <v>..</v>
          </cell>
          <cell r="AK29" t="str">
            <v>..</v>
          </cell>
          <cell r="AL29" t="str">
            <v>..</v>
          </cell>
          <cell r="AM29" t="str">
            <v>..</v>
          </cell>
          <cell r="AN29" t="str">
            <v>..</v>
          </cell>
          <cell r="AO29" t="str">
            <v>..</v>
          </cell>
          <cell r="AP29" t="str">
            <v>..</v>
          </cell>
          <cell r="AQ29" t="str">
            <v>..</v>
          </cell>
        </row>
        <row r="30">
          <cell r="C30">
            <v>0.52209407185912948</v>
          </cell>
          <cell r="M30" t="str">
            <v>..</v>
          </cell>
          <cell r="Q30" t="str">
            <v>..</v>
          </cell>
          <cell r="V30" t="str">
            <v>..</v>
          </cell>
          <cell r="W30" t="str">
            <v>..</v>
          </cell>
          <cell r="X30" t="str">
            <v>..</v>
          </cell>
          <cell r="Y30" t="str">
            <v>..</v>
          </cell>
          <cell r="Z30" t="str">
            <v>..</v>
          </cell>
          <cell r="AA30" t="str">
            <v>..</v>
          </cell>
          <cell r="AB30" t="str">
            <v>..</v>
          </cell>
          <cell r="AC30" t="str">
            <v>..</v>
          </cell>
          <cell r="AD30" t="str">
            <v>..</v>
          </cell>
          <cell r="AE30" t="str">
            <v>..</v>
          </cell>
          <cell r="AF30" t="str">
            <v>..</v>
          </cell>
          <cell r="AG30" t="str">
            <v>..</v>
          </cell>
          <cell r="AH30" t="str">
            <v>..</v>
          </cell>
          <cell r="AI30" t="str">
            <v>..</v>
          </cell>
          <cell r="AJ30" t="str">
            <v>..</v>
          </cell>
          <cell r="AK30" t="str">
            <v>..</v>
          </cell>
          <cell r="AL30" t="str">
            <v>..</v>
          </cell>
          <cell r="AM30" t="str">
            <v>..</v>
          </cell>
          <cell r="AN30" t="str">
            <v>..</v>
          </cell>
          <cell r="AO30" t="str">
            <v>..</v>
          </cell>
          <cell r="AP30" t="str">
            <v>..</v>
          </cell>
          <cell r="AQ30" t="str">
            <v>..</v>
          </cell>
        </row>
        <row r="31">
          <cell r="C31" t="str">
            <v>..</v>
          </cell>
          <cell r="M31" t="str">
            <v>..</v>
          </cell>
          <cell r="Q31" t="str">
            <v>..</v>
          </cell>
          <cell r="V31">
            <v>0.13135672734096451</v>
          </cell>
          <cell r="W31">
            <v>0.1729106628242075</v>
          </cell>
          <cell r="X31">
            <v>0.28527200353825738</v>
          </cell>
          <cell r="Y31">
            <v>0.19525251195647406</v>
          </cell>
          <cell r="Z31">
            <v>0.35303474094621068</v>
          </cell>
          <cell r="AA31">
            <v>0.31034173468472509</v>
          </cell>
          <cell r="AB31">
            <v>0.43103448275862066</v>
          </cell>
          <cell r="AC31">
            <v>0.30271242319796193</v>
          </cell>
          <cell r="AD31">
            <v>8.8240637408839639E-2</v>
          </cell>
          <cell r="AE31">
            <v>0.12679301866613746</v>
          </cell>
          <cell r="AF31">
            <v>0.28417273093834605</v>
          </cell>
          <cell r="AG31">
            <v>0.23103185672602189</v>
          </cell>
          <cell r="AH31">
            <v>0.39504211692410596</v>
          </cell>
          <cell r="AI31">
            <v>0.29395859620904341</v>
          </cell>
          <cell r="AJ31">
            <v>0.30059004712955056</v>
          </cell>
          <cell r="AK31">
            <v>0.15724750424955841</v>
          </cell>
          <cell r="AL31">
            <v>0.44084043916847793</v>
          </cell>
          <cell r="AM31">
            <v>0.34696406443618344</v>
          </cell>
          <cell r="AN31">
            <v>0.2989259316969809</v>
          </cell>
          <cell r="AO31">
            <v>0.29810972638373107</v>
          </cell>
          <cell r="AP31">
            <v>0.24531720703156759</v>
          </cell>
          <cell r="AQ31">
            <v>0.20579708658564222</v>
          </cell>
        </row>
        <row r="32">
          <cell r="C32" t="str">
            <v>..</v>
          </cell>
          <cell r="M32">
            <v>12.85803820887682</v>
          </cell>
          <cell r="Q32">
            <v>15.013466451012253</v>
          </cell>
          <cell r="V32">
            <v>10.785113714809967</v>
          </cell>
          <cell r="W32">
            <v>10.781032423667744</v>
          </cell>
          <cell r="X32">
            <v>11.15901803681003</v>
          </cell>
          <cell r="Y32">
            <v>11.543992105730032</v>
          </cell>
          <cell r="Z32">
            <v>11.530524079595006</v>
          </cell>
          <cell r="AA32">
            <v>11.519091549006081</v>
          </cell>
          <cell r="AB32">
            <v>10.36156721240444</v>
          </cell>
          <cell r="AC32">
            <v>9.6568029544399483</v>
          </cell>
          <cell r="AD32">
            <v>8.1387854564678168</v>
          </cell>
          <cell r="AE32">
            <v>8.8131522023183937</v>
          </cell>
          <cell r="AF32">
            <v>10.093953527233621</v>
          </cell>
          <cell r="AG32">
            <v>8.8434338811757058</v>
          </cell>
          <cell r="AH32">
            <v>8.4726055336142849</v>
          </cell>
          <cell r="AI32">
            <v>1.3347702810973767</v>
          </cell>
          <cell r="AJ32">
            <v>1.7213492635162679</v>
          </cell>
          <cell r="AK32">
            <v>1.5825042405689302</v>
          </cell>
          <cell r="AL32">
            <v>1.6049625136122878</v>
          </cell>
          <cell r="AM32">
            <v>1.5559516967611688</v>
          </cell>
          <cell r="AN32">
            <v>1.6155500436012451</v>
          </cell>
          <cell r="AO32">
            <v>1.909577821027417</v>
          </cell>
          <cell r="AP32">
            <v>2.0827495034022991</v>
          </cell>
          <cell r="AQ32">
            <v>2.3112317658280253</v>
          </cell>
        </row>
        <row r="33">
          <cell r="C33" t="str">
            <v>..</v>
          </cell>
          <cell r="M33" t="str">
            <v>..</v>
          </cell>
          <cell r="Q33">
            <v>0</v>
          </cell>
          <cell r="V33">
            <v>0</v>
          </cell>
          <cell r="W33">
            <v>0</v>
          </cell>
          <cell r="X33">
            <v>1.5790304765177936E-2</v>
          </cell>
          <cell r="Y33">
            <v>2.8506271359090857E-2</v>
          </cell>
          <cell r="Z33">
            <v>0.20100502510780513</v>
          </cell>
          <cell r="AA33">
            <v>7.9968012777735992E-2</v>
          </cell>
          <cell r="AB33">
            <v>7.1922501543064579E-2</v>
          </cell>
          <cell r="AC33">
            <v>9.70174390792755E-2</v>
          </cell>
          <cell r="AD33">
            <v>5.8648932105961178E-2</v>
          </cell>
          <cell r="AE33">
            <v>4.759165436445504E-2</v>
          </cell>
          <cell r="AF33">
            <v>0.31010976569564425</v>
          </cell>
          <cell r="AG33">
            <v>0.21490506562855302</v>
          </cell>
          <cell r="AH33">
            <v>0.10244705343579977</v>
          </cell>
          <cell r="AI33">
            <v>0.15095825221548947</v>
          </cell>
          <cell r="AJ33">
            <v>0.40742284799841871</v>
          </cell>
          <cell r="AK33">
            <v>0.39610815381031672</v>
          </cell>
          <cell r="AL33">
            <v>0.48624060795680635</v>
          </cell>
          <cell r="AM33">
            <v>0.40670000200279049</v>
          </cell>
          <cell r="AN33">
            <v>0.42413113042598216</v>
          </cell>
          <cell r="AO33">
            <v>2.9702692871776071E-2</v>
          </cell>
          <cell r="AP33">
            <v>2.5011106743231589E-2</v>
          </cell>
          <cell r="AQ33">
            <v>4.5734197201502687E-2</v>
          </cell>
        </row>
        <row r="34">
          <cell r="C34" t="str">
            <v>..</v>
          </cell>
          <cell r="M34" t="str">
            <v>..</v>
          </cell>
          <cell r="Q34">
            <v>0.6108418199754333</v>
          </cell>
          <cell r="V34">
            <v>1.1703235887862797</v>
          </cell>
          <cell r="W34">
            <v>1.6653871854097304</v>
          </cell>
          <cell r="X34">
            <v>1.7113347379361949</v>
          </cell>
          <cell r="Y34">
            <v>0.2586273298878487</v>
          </cell>
          <cell r="Z34">
            <v>0.27677747685964899</v>
          </cell>
          <cell r="AA34">
            <v>0.22342415204715449</v>
          </cell>
          <cell r="AB34">
            <v>0.17340768005001286</v>
          </cell>
          <cell r="AC34">
            <v>0.13985734550758228</v>
          </cell>
          <cell r="AD34">
            <v>0.10012166313801425</v>
          </cell>
          <cell r="AE34">
            <v>7.0438862888096893E-2</v>
          </cell>
          <cell r="AF34">
            <v>5.8047408511653714E-2</v>
          </cell>
          <cell r="AG34">
            <v>5.2426011442916379E-2</v>
          </cell>
          <cell r="AH34">
            <v>4.7613610167337062E-2</v>
          </cell>
          <cell r="AI34">
            <v>3.9967675059914082E-2</v>
          </cell>
          <cell r="AJ34">
            <v>4.0888240867684417E-2</v>
          </cell>
          <cell r="AK34">
            <v>3.950451723018239E-2</v>
          </cell>
          <cell r="AL34">
            <v>2.4755127451958431E-2</v>
          </cell>
          <cell r="AM34">
            <v>0.21792682845112052</v>
          </cell>
          <cell r="AN34">
            <v>0.33396877206442305</v>
          </cell>
          <cell r="AO34">
            <v>0.61257823474339901</v>
          </cell>
          <cell r="AP34">
            <v>0.70324937369489415</v>
          </cell>
          <cell r="AQ34">
            <v>0.83194482781622203</v>
          </cell>
        </row>
        <row r="35">
          <cell r="C35" t="str">
            <v>..</v>
          </cell>
          <cell r="M35">
            <v>0.51769804708105549</v>
          </cell>
          <cell r="Q35">
            <v>1.1223685994635773</v>
          </cell>
          <cell r="V35">
            <v>0.89764133094876219</v>
          </cell>
          <cell r="W35">
            <v>0.83116581130040568</v>
          </cell>
          <cell r="X35">
            <v>0.24237030512662891</v>
          </cell>
          <cell r="Y35">
            <v>0.19326592504891005</v>
          </cell>
          <cell r="Z35">
            <v>0.13049756191787373</v>
          </cell>
          <cell r="AA35">
            <v>0.13589364815932262</v>
          </cell>
          <cell r="AB35">
            <v>0.17881176783036731</v>
          </cell>
          <cell r="AC35">
            <v>0.15762416313035105</v>
          </cell>
          <cell r="AD35">
            <v>0.15760411275312483</v>
          </cell>
          <cell r="AE35">
            <v>0.19879402474984406</v>
          </cell>
          <cell r="AF35">
            <v>0.19398901391545575</v>
          </cell>
          <cell r="AG35">
            <v>0.1657967538265879</v>
          </cell>
          <cell r="AH35">
            <v>0.18747936954062899</v>
          </cell>
          <cell r="AI35">
            <v>0.16562661055758779</v>
          </cell>
          <cell r="AJ35">
            <v>0.16832080203941788</v>
          </cell>
          <cell r="AK35">
            <v>0.20498026116003645</v>
          </cell>
          <cell r="AL35">
            <v>0.24132730015082957</v>
          </cell>
          <cell r="AM35">
            <v>0.21483428799635218</v>
          </cell>
          <cell r="AN35">
            <v>0.2609393817743878</v>
          </cell>
          <cell r="AO35">
            <v>0.26971487284870282</v>
          </cell>
          <cell r="AP35">
            <v>0.29173008625063418</v>
          </cell>
          <cell r="AQ35">
            <v>0.32512010973268118</v>
          </cell>
        </row>
        <row r="36">
          <cell r="C36">
            <v>0.25600024023482959</v>
          </cell>
          <cell r="M36">
            <v>8.3812260536398467E-2</v>
          </cell>
          <cell r="Q36">
            <v>0.15756569472917337</v>
          </cell>
          <cell r="V36" t="str">
            <v>..</v>
          </cell>
          <cell r="W36">
            <v>9.2195450932930426E-2</v>
          </cell>
          <cell r="X36" t="str">
            <v>..</v>
          </cell>
          <cell r="Y36">
            <v>0.38853812530354537</v>
          </cell>
          <cell r="Z36">
            <v>0.39944918060358875</v>
          </cell>
          <cell r="AA36">
            <v>0.31074823300024373</v>
          </cell>
          <cell r="AB36">
            <v>0.21294673857758187</v>
          </cell>
          <cell r="AC36">
            <v>0.16671012927020082</v>
          </cell>
          <cell r="AD36">
            <v>0.19593767155103248</v>
          </cell>
          <cell r="AE36">
            <v>7.4046649389115149E-2</v>
          </cell>
          <cell r="AF36">
            <v>3.4450166509138125E-2</v>
          </cell>
          <cell r="AG36">
            <v>0.31815771532459663</v>
          </cell>
          <cell r="AH36">
            <v>0.29277733208723772</v>
          </cell>
          <cell r="AI36">
            <v>0.22465599550688009</v>
          </cell>
          <cell r="AJ36">
            <v>0.24061753116723728</v>
          </cell>
          <cell r="AK36">
            <v>0.18520408907295874</v>
          </cell>
          <cell r="AL36">
            <v>0.19390118014675112</v>
          </cell>
          <cell r="AM36">
            <v>0.11894658333976287</v>
          </cell>
          <cell r="AN36">
            <v>0.1128773752580277</v>
          </cell>
          <cell r="AO36">
            <v>0.11633345025137379</v>
          </cell>
          <cell r="AP36">
            <v>0.11659320346935874</v>
          </cell>
          <cell r="AQ36">
            <v>0.11411042249256959</v>
          </cell>
        </row>
        <row r="37">
          <cell r="C37" t="str">
            <v>..</v>
          </cell>
          <cell r="M37" t="str">
            <v>..</v>
          </cell>
          <cell r="Q37" t="str">
            <v>..</v>
          </cell>
          <cell r="V37">
            <v>1.9203747072599531</v>
          </cell>
          <cell r="W37" t="str">
            <v>..</v>
          </cell>
          <cell r="X37" t="str">
            <v>..</v>
          </cell>
          <cell r="Y37" t="str">
            <v>..</v>
          </cell>
          <cell r="Z37">
            <v>2.2900763358778624</v>
          </cell>
          <cell r="AA37" t="str">
            <v>..</v>
          </cell>
          <cell r="AB37" t="str">
            <v>..</v>
          </cell>
          <cell r="AC37" t="str">
            <v>..</v>
          </cell>
          <cell r="AD37">
            <v>1.5950920245398774</v>
          </cell>
          <cell r="AE37" t="str">
            <v>..</v>
          </cell>
          <cell r="AF37" t="str">
            <v>..</v>
          </cell>
          <cell r="AG37" t="str">
            <v>..</v>
          </cell>
          <cell r="AH37">
            <v>1.8376377836488502</v>
          </cell>
          <cell r="AI37" t="str">
            <v>..</v>
          </cell>
          <cell r="AJ37" t="str">
            <v>..</v>
          </cell>
          <cell r="AK37">
            <v>2.5461768710288322</v>
          </cell>
          <cell r="AL37" t="str">
            <v>..</v>
          </cell>
          <cell r="AM37">
            <v>2.5735269009984099</v>
          </cell>
          <cell r="AN37" t="str">
            <v>..</v>
          </cell>
          <cell r="AO37">
            <v>2.6873738986059106</v>
          </cell>
          <cell r="AP37" t="str">
            <v>..</v>
          </cell>
          <cell r="AQ37">
            <v>2.610318167745401</v>
          </cell>
        </row>
        <row r="38">
          <cell r="C38" t="str">
            <v>..</v>
          </cell>
          <cell r="M38" t="str">
            <v>..</v>
          </cell>
          <cell r="Q38" t="str">
            <v>..</v>
          </cell>
          <cell r="V38" t="str">
            <v>..</v>
          </cell>
          <cell r="W38" t="str">
            <v>..</v>
          </cell>
          <cell r="X38" t="str">
            <v>..</v>
          </cell>
          <cell r="Y38" t="str">
            <v>..</v>
          </cell>
          <cell r="Z38" t="str">
            <v>..</v>
          </cell>
          <cell r="AA38" t="str">
            <v>..</v>
          </cell>
          <cell r="AB38" t="str">
            <v>..</v>
          </cell>
          <cell r="AC38" t="str">
            <v>..</v>
          </cell>
          <cell r="AD38" t="str">
            <v>..</v>
          </cell>
          <cell r="AE38" t="str">
            <v>..</v>
          </cell>
          <cell r="AF38" t="str">
            <v>..</v>
          </cell>
          <cell r="AG38" t="str">
            <v>..</v>
          </cell>
          <cell r="AH38" t="str">
            <v>..</v>
          </cell>
          <cell r="AI38" t="str">
            <v>..</v>
          </cell>
          <cell r="AJ38" t="str">
            <v>..</v>
          </cell>
          <cell r="AK38" t="str">
            <v>..</v>
          </cell>
          <cell r="AL38" t="str">
            <v>..</v>
          </cell>
          <cell r="AM38" t="str">
            <v>..</v>
          </cell>
          <cell r="AN38" t="str">
            <v>..</v>
          </cell>
          <cell r="AO38" t="str">
            <v>..</v>
          </cell>
          <cell r="AP38" t="str">
            <v>..</v>
          </cell>
          <cell r="AQ38" t="str">
            <v>..</v>
          </cell>
        </row>
        <row r="39">
          <cell r="C39">
            <v>2.8488420353615007</v>
          </cell>
          <cell r="M39">
            <v>1.8133860863831188</v>
          </cell>
          <cell r="Q39">
            <v>1.2634054227384472</v>
          </cell>
          <cell r="V39">
            <v>1.819618467095609</v>
          </cell>
          <cell r="W39">
            <v>1.7773159794378213</v>
          </cell>
          <cell r="X39">
            <v>1.9430200022883533</v>
          </cell>
          <cell r="Y39">
            <v>1.8549509752187399</v>
          </cell>
          <cell r="Z39">
            <v>2.0061141539206151</v>
          </cell>
          <cell r="AA39">
            <v>2.3172149143036358</v>
          </cell>
          <cell r="AB39">
            <v>2.2307364102210481</v>
          </cell>
          <cell r="AC39">
            <v>2.2278858721205408</v>
          </cell>
          <cell r="AD39">
            <v>2.3554835222096182</v>
          </cell>
          <cell r="AE39">
            <v>2.4807064755099835</v>
          </cell>
          <cell r="AF39">
            <v>2.4788255822775205</v>
          </cell>
          <cell r="AG39">
            <v>1.8119263541967225</v>
          </cell>
          <cell r="AH39">
            <v>1.9062430570984223</v>
          </cell>
          <cell r="AI39">
            <v>1.7942795003307348</v>
          </cell>
          <cell r="AJ39">
            <v>1.3133034797801046</v>
          </cell>
          <cell r="AK39">
            <v>1.5990364095662906</v>
          </cell>
          <cell r="AL39">
            <v>1.5627336154118285</v>
          </cell>
          <cell r="AM39">
            <v>1.557179182751373</v>
          </cell>
          <cell r="AN39">
            <v>1.3404014383893108</v>
          </cell>
          <cell r="AO39">
            <v>1.3789638044209171</v>
          </cell>
          <cell r="AP39">
            <v>1.4518258307051064</v>
          </cell>
          <cell r="AQ39">
            <v>1.4703459973662651</v>
          </cell>
        </row>
        <row r="40">
          <cell r="C40">
            <v>2.4522336769759447</v>
          </cell>
          <cell r="M40">
            <v>2.8824407804648335</v>
          </cell>
          <cell r="Q40">
            <v>3.1653683604402287</v>
          </cell>
          <cell r="V40">
            <v>3.5768809717081602</v>
          </cell>
          <cell r="W40">
            <v>3.9378487140804337</v>
          </cell>
          <cell r="X40">
            <v>4.2803163634012664</v>
          </cell>
          <cell r="Y40">
            <v>4.4233066467686895</v>
          </cell>
          <cell r="Z40">
            <v>4.4779214281952706</v>
          </cell>
          <cell r="AA40">
            <v>4.3539700396344925</v>
          </cell>
          <cell r="AB40">
            <v>4.0003526042955162</v>
          </cell>
          <cell r="AC40">
            <v>3.8938085828111291</v>
          </cell>
          <cell r="AD40">
            <v>3.9365572698906033</v>
          </cell>
          <cell r="AE40">
            <v>4.3614439350719074</v>
          </cell>
          <cell r="AF40">
            <v>4.4722592142885116</v>
          </cell>
          <cell r="AG40">
            <v>4.2078918164663355</v>
          </cell>
          <cell r="AH40">
            <v>4.1338084255205532</v>
          </cell>
          <cell r="AI40">
            <v>4.1045595964212263</v>
          </cell>
          <cell r="AJ40">
            <v>4.1544812087135723</v>
          </cell>
          <cell r="AK40">
            <v>4.0967597620028346</v>
          </cell>
          <cell r="AL40">
            <v>4.2793810278087596</v>
          </cell>
          <cell r="AM40">
            <v>4.2145363585741187</v>
          </cell>
          <cell r="AN40">
            <v>4.0625111234075328</v>
          </cell>
          <cell r="AO40">
            <v>3.9113059666814678</v>
          </cell>
          <cell r="AP40">
            <v>3.8482656446615158</v>
          </cell>
          <cell r="AQ40">
            <v>3.6803376620476342</v>
          </cell>
        </row>
        <row r="41">
          <cell r="C41" t="str">
            <v>..</v>
          </cell>
          <cell r="M41">
            <v>2.3265520907235731</v>
          </cell>
          <cell r="Q41">
            <v>2.5069217679584916</v>
          </cell>
          <cell r="V41">
            <v>2.6432650042970738</v>
          </cell>
          <cell r="W41">
            <v>2.4000837613880681</v>
          </cell>
          <cell r="X41">
            <v>2.5387855624724334</v>
          </cell>
          <cell r="Y41">
            <v>2.6052951944798899</v>
          </cell>
          <cell r="Z41">
            <v>2.59785288845252</v>
          </cell>
          <cell r="AA41">
            <v>2.5881436433644782</v>
          </cell>
          <cell r="AB41">
            <v>2.4638847522124459</v>
          </cell>
          <cell r="AC41">
            <v>2.3957190482601312</v>
          </cell>
          <cell r="AD41">
            <v>2.3900721454644507</v>
          </cell>
          <cell r="AE41">
            <v>2.607705302863879</v>
          </cell>
          <cell r="AF41">
            <v>2.6304108814736757</v>
          </cell>
          <cell r="AG41">
            <v>2.4546259474274028</v>
          </cell>
          <cell r="AH41">
            <v>2.3672204419031151</v>
          </cell>
          <cell r="AI41">
            <v>2.3011218899583041</v>
          </cell>
          <cell r="AJ41">
            <v>2.3469421712540379</v>
          </cell>
          <cell r="AK41">
            <v>2.3826904527962616</v>
          </cell>
          <cell r="AL41">
            <v>2.4307839808183207</v>
          </cell>
          <cell r="AM41">
            <v>2.3623534727549416</v>
          </cell>
          <cell r="AN41">
            <v>2.3031031144678735</v>
          </cell>
          <cell r="AO41">
            <v>2.2862896623571447</v>
          </cell>
          <cell r="AP41">
            <v>2.3432185652491775</v>
          </cell>
          <cell r="AQ41">
            <v>2.2950589288336074</v>
          </cell>
        </row>
        <row r="42">
          <cell r="C42" t="str">
            <v>..</v>
          </cell>
          <cell r="M42">
            <v>0.64229620927959952</v>
          </cell>
          <cell r="Q42">
            <v>0.75715864328136906</v>
          </cell>
          <cell r="V42">
            <v>0.74377272649102033</v>
          </cell>
          <cell r="W42">
            <v>0.72681221204651836</v>
          </cell>
          <cell r="X42">
            <v>0.82413097162819959</v>
          </cell>
          <cell r="Y42">
            <v>0.82797889692110238</v>
          </cell>
          <cell r="Z42">
            <v>0.83190022609793657</v>
          </cell>
          <cell r="AA42">
            <v>0.88537808650065686</v>
          </cell>
          <cell r="AB42">
            <v>1.0270655618930207</v>
          </cell>
          <cell r="AC42">
            <v>0.98282515292731254</v>
          </cell>
          <cell r="AD42">
            <v>0.94872697334403266</v>
          </cell>
          <cell r="AE42">
            <v>0.98199204197130063</v>
          </cell>
          <cell r="AF42">
            <v>1.0345086353996713</v>
          </cell>
          <cell r="AG42">
            <v>0.96294202411099272</v>
          </cell>
          <cell r="AH42">
            <v>0.93154126729734965</v>
          </cell>
          <cell r="AI42">
            <v>0.82433073428516968</v>
          </cell>
          <cell r="AJ42">
            <v>0.84930350828381884</v>
          </cell>
          <cell r="AK42">
            <v>0.85531392460573308</v>
          </cell>
          <cell r="AL42">
            <v>0.82382215381596913</v>
          </cell>
          <cell r="AM42">
            <v>0.72003625635230883</v>
          </cell>
          <cell r="AN42">
            <v>0.71465247832984535</v>
          </cell>
          <cell r="AO42">
            <v>0.75230812103482758</v>
          </cell>
          <cell r="AP42">
            <v>0.81070525010741601</v>
          </cell>
          <cell r="AQ42">
            <v>0.80911501216478843</v>
          </cell>
        </row>
        <row r="43">
          <cell r="C43" t="str">
            <v>..</v>
          </cell>
          <cell r="M43" t="str">
            <v>..</v>
          </cell>
          <cell r="Q43" t="str">
            <v>..</v>
          </cell>
          <cell r="V43">
            <v>2.3733162283515075</v>
          </cell>
          <cell r="W43">
            <v>2.2789026207380139</v>
          </cell>
          <cell r="X43">
            <v>2.8136569313039903</v>
          </cell>
          <cell r="Y43">
            <v>2.484270610365181</v>
          </cell>
          <cell r="Z43">
            <v>2.3433910246592129</v>
          </cell>
          <cell r="AA43">
            <v>2.2276621787025706</v>
          </cell>
          <cell r="AB43">
            <v>2.4559777571825765</v>
          </cell>
          <cell r="AC43">
            <v>1.9046695907141298</v>
          </cell>
          <cell r="AD43">
            <v>1.7339544513457557</v>
          </cell>
          <cell r="AE43">
            <v>1.5738476789342697</v>
          </cell>
          <cell r="AF43">
            <v>1.5480736748951229</v>
          </cell>
          <cell r="AG43">
            <v>1.5986356177526355</v>
          </cell>
          <cell r="AH43">
            <v>1.6774833146689765</v>
          </cell>
          <cell r="AI43">
            <v>1.670234684722955</v>
          </cell>
          <cell r="AJ43">
            <v>1.7452708973487114</v>
          </cell>
          <cell r="AK43">
            <v>1.6107152952749573</v>
          </cell>
          <cell r="AL43">
            <v>0.76567714438667056</v>
          </cell>
          <cell r="AM43">
            <v>0.89721766241825029</v>
          </cell>
          <cell r="AN43">
            <v>1.1359410391882676</v>
          </cell>
          <cell r="AO43">
            <v>1.1347936611356648</v>
          </cell>
          <cell r="AP43">
            <v>1.0985266813035492</v>
          </cell>
          <cell r="AQ43">
            <v>1.2134323816552179</v>
          </cell>
        </row>
        <row r="44">
          <cell r="C44" t="str">
            <v>..</v>
          </cell>
          <cell r="M44" t="str">
            <v>..</v>
          </cell>
          <cell r="Q44" t="str">
            <v>..</v>
          </cell>
          <cell r="V44" t="str">
            <v>..</v>
          </cell>
          <cell r="W44" t="str">
            <v>..</v>
          </cell>
          <cell r="X44" t="str">
            <v>..</v>
          </cell>
          <cell r="Y44" t="str">
            <v>..</v>
          </cell>
          <cell r="Z44" t="str">
            <v>..</v>
          </cell>
          <cell r="AA44" t="str">
            <v>..</v>
          </cell>
          <cell r="AB44" t="str">
            <v>..</v>
          </cell>
          <cell r="AC44" t="str">
            <v>..</v>
          </cell>
          <cell r="AD44" t="str">
            <v>..</v>
          </cell>
          <cell r="AE44" t="str">
            <v>..</v>
          </cell>
          <cell r="AF44" t="str">
            <v>..</v>
          </cell>
          <cell r="AG44" t="str">
            <v>..</v>
          </cell>
          <cell r="AH44" t="str">
            <v>..</v>
          </cell>
          <cell r="AI44" t="str">
            <v>..</v>
          </cell>
          <cell r="AJ44" t="str">
            <v>..</v>
          </cell>
          <cell r="AK44" t="str">
            <v>..</v>
          </cell>
          <cell r="AL44" t="str">
            <v>..</v>
          </cell>
          <cell r="AM44" t="str">
            <v>..</v>
          </cell>
          <cell r="AN44" t="str">
            <v>..</v>
          </cell>
          <cell r="AO44" t="str">
            <v>..</v>
          </cell>
          <cell r="AP44" t="str">
            <v>..</v>
          </cell>
          <cell r="AQ44" t="str">
            <v>..</v>
          </cell>
        </row>
        <row r="45">
          <cell r="C45" t="str">
            <v>..</v>
          </cell>
          <cell r="M45" t="str">
            <v>..</v>
          </cell>
          <cell r="Q45" t="str">
            <v>..</v>
          </cell>
          <cell r="V45" t="str">
            <v>..</v>
          </cell>
          <cell r="W45" t="str">
            <v>..</v>
          </cell>
          <cell r="X45" t="str">
            <v>..</v>
          </cell>
          <cell r="Y45">
            <v>0.28967360509857037</v>
          </cell>
          <cell r="Z45">
            <v>0.44412060468155318</v>
          </cell>
          <cell r="AA45">
            <v>2.4398898332291363</v>
          </cell>
          <cell r="AB45">
            <v>1.4507581418340252</v>
          </cell>
          <cell r="AC45">
            <v>0.31791157538917986</v>
          </cell>
          <cell r="AD45">
            <v>0.23071761666722582</v>
          </cell>
          <cell r="AE45">
            <v>0.17310823040535753</v>
          </cell>
          <cell r="AF45">
            <v>0.41318153511110772</v>
          </cell>
          <cell r="AG45">
            <v>0.37748983612204545</v>
          </cell>
          <cell r="AH45">
            <v>0.39648724139563513</v>
          </cell>
          <cell r="AI45">
            <v>0.3951064332788633</v>
          </cell>
          <cell r="AJ45">
            <v>0.37106242860948413</v>
          </cell>
          <cell r="AK45">
            <v>0.29888410274227317</v>
          </cell>
          <cell r="AL45">
            <v>0.23201824582560349</v>
          </cell>
          <cell r="AM45">
            <v>0.28931545739059694</v>
          </cell>
          <cell r="AN45">
            <v>0.22083262396430028</v>
          </cell>
          <cell r="AO45">
            <v>0.20815373512296118</v>
          </cell>
          <cell r="AP45">
            <v>0.30596956555661581</v>
          </cell>
          <cell r="AQ45">
            <v>0.34353336825370484</v>
          </cell>
        </row>
        <row r="46">
          <cell r="C46" t="str">
            <v>..</v>
          </cell>
          <cell r="M46">
            <v>8.5038267220249111E-2</v>
          </cell>
          <cell r="Q46">
            <v>2.2535982877920736E-2</v>
          </cell>
          <cell r="V46">
            <v>0.22217267667226009</v>
          </cell>
          <cell r="W46">
            <v>0.20567980262339125</v>
          </cell>
          <cell r="X46">
            <v>0.24095493113192526</v>
          </cell>
          <cell r="Y46">
            <v>0.21894192004822724</v>
          </cell>
          <cell r="Z46">
            <v>0.19883707347330826</v>
          </cell>
          <cell r="AA46">
            <v>0.17722106963531456</v>
          </cell>
          <cell r="AB46">
            <v>0.25297328441454658</v>
          </cell>
          <cell r="AC46">
            <v>0.3334318744487379</v>
          </cell>
          <cell r="AD46">
            <v>0.26146371428332821</v>
          </cell>
          <cell r="AE46">
            <v>0.23007844444083095</v>
          </cell>
          <cell r="AF46">
            <v>0.18592709044261002</v>
          </cell>
          <cell r="AG46">
            <v>0.17489405361855895</v>
          </cell>
          <cell r="AH46">
            <v>0.18133372807342163</v>
          </cell>
          <cell r="AI46">
            <v>0.12528714415730324</v>
          </cell>
          <cell r="AJ46">
            <v>0.1279605251514111</v>
          </cell>
          <cell r="AK46">
            <v>0.13675984025261156</v>
          </cell>
          <cell r="AL46">
            <v>0.21331506422019902</v>
          </cell>
          <cell r="AM46">
            <v>0.41479566745856644</v>
          </cell>
          <cell r="AN46">
            <v>0.29941232053447048</v>
          </cell>
          <cell r="AO46">
            <v>0.42843293810193583</v>
          </cell>
          <cell r="AP46">
            <v>0.72732656679332397</v>
          </cell>
          <cell r="AQ46" t="str">
            <v>..</v>
          </cell>
        </row>
        <row r="47">
          <cell r="C47" t="str">
            <v>..</v>
          </cell>
          <cell r="M47" t="str">
            <v>..</v>
          </cell>
          <cell r="Q47" t="str">
            <v>..</v>
          </cell>
          <cell r="V47" t="str">
            <v>..</v>
          </cell>
          <cell r="W47" t="str">
            <v>..</v>
          </cell>
          <cell r="X47" t="str">
            <v>..</v>
          </cell>
          <cell r="Y47" t="str">
            <v>..</v>
          </cell>
          <cell r="Z47" t="str">
            <v>..</v>
          </cell>
          <cell r="AA47" t="str">
            <v>..</v>
          </cell>
          <cell r="AB47" t="str">
            <v>..</v>
          </cell>
          <cell r="AC47" t="str">
            <v>..</v>
          </cell>
          <cell r="AD47" t="str">
            <v>..</v>
          </cell>
          <cell r="AE47" t="str">
            <v>..</v>
          </cell>
          <cell r="AF47" t="str">
            <v>..</v>
          </cell>
          <cell r="AG47" t="str">
            <v>..</v>
          </cell>
          <cell r="AH47" t="str">
            <v>..</v>
          </cell>
          <cell r="AI47" t="str">
            <v>..</v>
          </cell>
          <cell r="AJ47" t="str">
            <v>..</v>
          </cell>
          <cell r="AK47" t="str">
            <v>..</v>
          </cell>
          <cell r="AL47" t="str">
            <v>..</v>
          </cell>
          <cell r="AM47" t="str">
            <v>..</v>
          </cell>
          <cell r="AN47" t="str">
            <v>..</v>
          </cell>
          <cell r="AO47" t="str">
            <v>..</v>
          </cell>
          <cell r="AP47" t="str">
            <v>..</v>
          </cell>
          <cell r="AQ47" t="str">
            <v>..</v>
          </cell>
        </row>
        <row r="48">
          <cell r="C48" t="str">
            <v>..</v>
          </cell>
          <cell r="M48">
            <v>1.5434314429289304</v>
          </cell>
          <cell r="Q48" t="str">
            <v>..</v>
          </cell>
          <cell r="V48" t="str">
            <v>..</v>
          </cell>
          <cell r="W48">
            <v>0.94520638018366965</v>
          </cell>
          <cell r="X48" t="str">
            <v>..</v>
          </cell>
          <cell r="Y48">
            <v>2.0728781078784579</v>
          </cell>
          <cell r="Z48">
            <v>1.6508602303367508</v>
          </cell>
          <cell r="AA48">
            <v>1.6008917511394078</v>
          </cell>
          <cell r="AB48">
            <v>1.2865052477002914</v>
          </cell>
          <cell r="AC48">
            <v>1.1984605504095536</v>
          </cell>
          <cell r="AD48">
            <v>1.1437121519529021</v>
          </cell>
          <cell r="AE48">
            <v>0.90118310586143158</v>
          </cell>
          <cell r="AF48">
            <v>0.80394770266623983</v>
          </cell>
          <cell r="AG48">
            <v>0.76817292587681707</v>
          </cell>
          <cell r="AH48">
            <v>2.1106295409547373</v>
          </cell>
          <cell r="AI48">
            <v>2.2726109818358302</v>
          </cell>
          <cell r="AJ48">
            <v>2.653851117347954</v>
          </cell>
          <cell r="AK48">
            <v>2.7558241215803267</v>
          </cell>
          <cell r="AL48">
            <v>2.8510275020089808</v>
          </cell>
          <cell r="AM48">
            <v>3.1409237935285299</v>
          </cell>
          <cell r="AN48">
            <v>4.0389997845988255</v>
          </cell>
          <cell r="AO48">
            <v>4.3773266389749885</v>
          </cell>
          <cell r="AP48">
            <v>4.6757460139842921</v>
          </cell>
          <cell r="AQ48" t="str">
            <v>..</v>
          </cell>
        </row>
        <row r="49">
          <cell r="C49" t="str">
            <v>..</v>
          </cell>
          <cell r="M49" t="str">
            <v>..</v>
          </cell>
          <cell r="Q49" t="str">
            <v>..</v>
          </cell>
          <cell r="V49">
            <v>0.70419025727042206</v>
          </cell>
          <cell r="W49">
            <v>0.69500453036340604</v>
          </cell>
          <cell r="X49">
            <v>0.68155732160091964</v>
          </cell>
          <cell r="Y49">
            <v>0.62166264477574806</v>
          </cell>
          <cell r="Z49">
            <v>0.56357538927797857</v>
          </cell>
          <cell r="AA49">
            <v>0.48220409149701637</v>
          </cell>
          <cell r="AB49">
            <v>0.41365455126308054</v>
          </cell>
          <cell r="AC49">
            <v>0.36696102951502613</v>
          </cell>
          <cell r="AD49">
            <v>0.34509570756731839</v>
          </cell>
          <cell r="AE49">
            <v>0.37023814284011236</v>
          </cell>
          <cell r="AF49">
            <v>0.35967834324008041</v>
          </cell>
          <cell r="AG49">
            <v>0.33958106772506286</v>
          </cell>
          <cell r="AH49">
            <v>0.30426537952054505</v>
          </cell>
          <cell r="AI49">
            <v>0.3174288199163533</v>
          </cell>
          <cell r="AJ49">
            <v>0.33178773970650099</v>
          </cell>
          <cell r="AK49">
            <v>0.30671145595961613</v>
          </cell>
          <cell r="AL49">
            <v>0.29762293619501823</v>
          </cell>
          <cell r="AM49">
            <v>0.24464833577131267</v>
          </cell>
          <cell r="AN49">
            <v>0.12681765871780531</v>
          </cell>
          <cell r="AO49">
            <v>0.13156135501004251</v>
          </cell>
          <cell r="AP49">
            <v>0.12727278534201469</v>
          </cell>
          <cell r="AQ49">
            <v>0.1033787021189802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C2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8.7109375" style="48" customWidth="1"/>
    <col min="2" max="2" width="137" style="48" bestFit="1" customWidth="1"/>
    <col min="3" max="3" width="29.42578125" style="48" customWidth="1"/>
    <col min="4" max="16384" width="11.42578125" style="48"/>
  </cols>
  <sheetData>
    <row r="1" spans="1:3" ht="18" x14ac:dyDescent="0.25">
      <c r="A1" s="47" t="s">
        <v>374</v>
      </c>
    </row>
    <row r="3" spans="1:3" x14ac:dyDescent="0.2">
      <c r="A3" s="49" t="s">
        <v>0</v>
      </c>
      <c r="B3" s="49" t="s">
        <v>1</v>
      </c>
      <c r="C3" s="49" t="s">
        <v>2</v>
      </c>
    </row>
    <row r="4" spans="1:3" x14ac:dyDescent="0.2">
      <c r="A4" s="50" t="s">
        <v>3</v>
      </c>
      <c r="B4" s="48" t="str">
        <f>'A.5.1'!A3</f>
        <v>Totale FoU-utgifter¹ i land OECD samler statistikk for 1981–2021. Løpende priser. Mill. NOK.</v>
      </c>
      <c r="C4" s="48" t="str">
        <f>+'A.5.1'!$A$1</f>
        <v>Sist oppdatert 17.11.2023</v>
      </c>
    </row>
    <row r="5" spans="1:3" x14ac:dyDescent="0.2">
      <c r="A5" s="50" t="s">
        <v>4</v>
      </c>
      <c r="B5" s="48" t="str">
        <f>'A.5.2'!A3</f>
        <v>Totale FoU-utgifter¹ i land OECD samler statistikk for 1981–2021. Mill. NOK i faste 2015-priser.</v>
      </c>
      <c r="C5" s="48" t="str">
        <f>+'A.5.2'!$A$1</f>
        <v>Sist oppdatert 17.11.2023</v>
      </c>
    </row>
    <row r="6" spans="1:3" x14ac:dyDescent="0.2">
      <c r="A6" s="50" t="s">
        <v>5</v>
      </c>
      <c r="B6" s="48" t="str">
        <f>'A.5.3'!A3</f>
        <v>Totale FoU-utgifter som andel av brutto nasjonalprodukt (BNP) i land OECD samler statistikk for 1981–2021. Prosent.</v>
      </c>
      <c r="C6" s="48" t="str">
        <f>+'A.5.3'!$A$1</f>
        <v>Sist oppdatert 17.11.2023</v>
      </c>
    </row>
    <row r="7" spans="1:3" x14ac:dyDescent="0.2">
      <c r="A7" s="50" t="s">
        <v>6</v>
      </c>
      <c r="B7" s="48" t="str">
        <f>'A.5.4'!A3</f>
        <v>Totale FoU-utgifter¹ i land OECD samler statistikk for 1981–2021 NOK i faste 2015-priser per innbygger.</v>
      </c>
      <c r="C7" s="48" t="str">
        <f>+'A.5.4'!$A$1</f>
        <v>Sist oppdatert 17.11.2023</v>
      </c>
    </row>
    <row r="8" spans="1:3" x14ac:dyDescent="0.2">
      <c r="A8" s="50" t="s">
        <v>7</v>
      </c>
      <c r="B8" s="48" t="str">
        <f>'A.5.5'!A3</f>
        <v>FoU i foretakssektoren i land OECD samler statistikk for 1981–2021. Prosentandel av totale FoU-utgifter.</v>
      </c>
      <c r="C8" s="48" t="str">
        <f>+'A.5.5'!$A$1</f>
        <v>Sist oppdatert 17.11.2023</v>
      </c>
    </row>
    <row r="9" spans="1:3" x14ac:dyDescent="0.2">
      <c r="A9" s="50" t="s">
        <v>8</v>
      </c>
      <c r="B9" s="48" t="str">
        <f>'A.5.6'!A3</f>
        <v>FoU i universitets- og høgskolesektoren i land OECD samler statistikk for 1981–2021. Prosentandel av totale FoU-utgifter.</v>
      </c>
      <c r="C9" s="48" t="str">
        <f>+'A.5.6'!$A$1</f>
        <v>Sist oppdatert 17.11.2023</v>
      </c>
    </row>
    <row r="10" spans="1:3" x14ac:dyDescent="0.2">
      <c r="A10" s="50" t="s">
        <v>9</v>
      </c>
      <c r="B10" s="48" t="str">
        <f>'A.5.7'!A3&amp;" "&amp;'A.5.7'!A4</f>
        <v>FoU i offentlig sektor (inklusiv privat ikke-forretningsmessig sektor, PNP-sektor) i land OECD samler statistikk for 1981–2021.  Prosentandel av totale FoU-utgifter.</v>
      </c>
      <c r="C10" s="48" t="str">
        <f>+'A.5.7'!$A$1</f>
        <v>Sist oppdatert 17.11.2023</v>
      </c>
    </row>
    <row r="11" spans="1:3" x14ac:dyDescent="0.2">
      <c r="A11" s="50" t="s">
        <v>10</v>
      </c>
      <c r="B11" s="48" t="str">
        <f>'A.5.8'!A3</f>
        <v>FoU-utgifter finansiert av foretakssektoren i land OECD samler statistikk for 1981–2021. Prosentandel av totale FoU-utgifter.</v>
      </c>
      <c r="C11" s="48" t="str">
        <f>+'A.5.8'!$A$1</f>
        <v>Sist oppdatert 17.11.2023</v>
      </c>
    </row>
    <row r="12" spans="1:3" x14ac:dyDescent="0.2">
      <c r="A12" s="50" t="s">
        <v>11</v>
      </c>
      <c r="B12" s="48" t="str">
        <f>'A.5.9'!A3</f>
        <v>FoU-utgifter finansiert av offentlige kilder i land OECD samler statistikk for 1981–2021. Prosentandel av totale FoU-utgifter.</v>
      </c>
      <c r="C12" s="48" t="str">
        <f>+'A.5.9'!$A$1</f>
        <v>Sist oppdatert 17.11.2023</v>
      </c>
    </row>
    <row r="13" spans="1:3" x14ac:dyDescent="0.2">
      <c r="A13" s="50" t="s">
        <v>12</v>
      </c>
      <c r="B13" s="48" t="str">
        <f>'A.5.10'!A3</f>
        <v>Totale FoU-årsverk per 1 000 innbyggere i land OECD samler statistikk for 1981–2021.</v>
      </c>
      <c r="C13" s="48" t="str">
        <f>+'A.5.10'!$A$1</f>
        <v>Sist oppdatert 17.11.2023</v>
      </c>
    </row>
    <row r="14" spans="1:3" x14ac:dyDescent="0.2">
      <c r="A14" s="50" t="s">
        <v>13</v>
      </c>
      <c r="B14" s="48" t="str">
        <f>'A.5.11'!A3</f>
        <v>Totale FoU-årsverk per 1 000 av total arbeidskraft i land OECD samler statistikk for 1981–2021.</v>
      </c>
      <c r="C14" s="48" t="str">
        <f>+'A.5.11'!$A$1</f>
        <v>Sist oppdatert 17.11.2023</v>
      </c>
    </row>
    <row r="15" spans="1:3" x14ac:dyDescent="0.2">
      <c r="A15" s="50" t="s">
        <v>14</v>
      </c>
      <c r="B15" s="48" t="str">
        <f>'A.5.12'!A3&amp;'A.5.12'!A4</f>
        <v>Nøkkelindikatorer for FoU i Norge, Sverige, Danmark, Finland, EU og OECD i 1995, 1999, 2005, 2009, 2011, 2012, 2013, 2014, 2015, 2016, 2017, 2018, 2019, 2020 og 2021.</v>
      </c>
      <c r="C15" s="48" t="str">
        <f>+'A.5.12'!$A$1</f>
        <v>Sist oppdatert 17.11.2023</v>
      </c>
    </row>
    <row r="16" spans="1:3" x14ac:dyDescent="0.2">
      <c r="A16" s="50" t="s">
        <v>15</v>
      </c>
      <c r="B16" s="48" t="str">
        <f>'A.5.13'!A3</f>
        <v>Doktorgrader i nordiske og baltiske land 1995–2021 etter kjønn.</v>
      </c>
      <c r="C16" s="48" t="str">
        <f>+'A.5.13'!$A$1</f>
        <v>Sist oppdatert 17.11.2023</v>
      </c>
    </row>
    <row r="17" spans="1:3" x14ac:dyDescent="0.2">
      <c r="A17" s="50" t="s">
        <v>16</v>
      </c>
      <c r="B17" s="48" t="str">
        <f>'A.5.14'!A3</f>
        <v>FoU-utgifter i foretakssektoren som andel av næringens bearbeidingsverdi for utvalgte OECD-land, siste tilgjengelige år. Prosent.</v>
      </c>
      <c r="C17" s="48" t="str">
        <f>+'A.5.13'!$A$1</f>
        <v>Sist oppdatert 17.11.2023</v>
      </c>
    </row>
    <row r="20" spans="1:3" x14ac:dyDescent="0.2">
      <c r="A20" s="250"/>
      <c r="B20" s="250" t="s">
        <v>375</v>
      </c>
    </row>
    <row r="21" spans="1:3" x14ac:dyDescent="0.2">
      <c r="A21" s="250" t="s">
        <v>20</v>
      </c>
      <c r="B21" s="250" t="s">
        <v>376</v>
      </c>
    </row>
    <row r="22" spans="1:3" x14ac:dyDescent="0.2">
      <c r="A22" s="250" t="s">
        <v>377</v>
      </c>
      <c r="B22" s="250" t="s">
        <v>378</v>
      </c>
    </row>
    <row r="23" spans="1:3" x14ac:dyDescent="0.2">
      <c r="A23" s="250" t="s">
        <v>379</v>
      </c>
      <c r="B23" s="250" t="s">
        <v>380</v>
      </c>
    </row>
    <row r="24" spans="1:3" x14ac:dyDescent="0.2">
      <c r="A24" s="250">
        <v>0</v>
      </c>
      <c r="B24" s="250" t="s">
        <v>381</v>
      </c>
    </row>
  </sheetData>
  <hyperlinks>
    <hyperlink ref="A4" location="A.5.1!A1" display="A.5.1" xr:uid="{00000000-0004-0000-0000-000000000000}"/>
    <hyperlink ref="A5" location="A.5.2!A1" display="A.5.2" xr:uid="{00000000-0004-0000-0000-000001000000}"/>
    <hyperlink ref="A6" location="A.5.3!A1" display="A.5.3" xr:uid="{00000000-0004-0000-0000-000002000000}"/>
    <hyperlink ref="A7" location="A.5.4!A1" display="A.5.4" xr:uid="{00000000-0004-0000-0000-000003000000}"/>
    <hyperlink ref="A8" location="A.5.5!A1" display="A.5.5" xr:uid="{00000000-0004-0000-0000-000004000000}"/>
    <hyperlink ref="A9" location="A.5.6!A1" display="A.5.6" xr:uid="{00000000-0004-0000-0000-000005000000}"/>
    <hyperlink ref="A10" location="A.5.7!A1" display="A.5.7" xr:uid="{00000000-0004-0000-0000-000006000000}"/>
    <hyperlink ref="A11" location="A.5.8!A1" display="A.5.8" xr:uid="{00000000-0004-0000-0000-000007000000}"/>
    <hyperlink ref="A12" location="A.5.9!A1" display="A.5.9" xr:uid="{00000000-0004-0000-0000-000008000000}"/>
    <hyperlink ref="A13" location="A.5.10!A1" display="A.5.10" xr:uid="{00000000-0004-0000-0000-000009000000}"/>
    <hyperlink ref="A14" location="A.5.11!A1" display="A.5.11" xr:uid="{00000000-0004-0000-0000-00000A000000}"/>
    <hyperlink ref="A15" location="A.5.12!A1" display="A.5.12" xr:uid="{00000000-0004-0000-0000-00000B000000}"/>
    <hyperlink ref="A16" location="A.5.13!A1" display="A.5.13" xr:uid="{00000000-0004-0000-0000-00000C000000}"/>
    <hyperlink ref="A17" location="A.5.14!A1" display="A.5.14" xr:uid="{00000000-0004-0000-0000-00000D000000}"/>
  </hyperlinks>
  <pageMargins left="0.7" right="0.7" top="0.78740157499999996" bottom="0.78740157499999996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AA57"/>
  <sheetViews>
    <sheetView showGridLines="0" zoomScaleNormal="100" workbookViewId="0">
      <selection activeCell="AB1" sqref="AB1:AB1048576"/>
    </sheetView>
  </sheetViews>
  <sheetFormatPr baseColWidth="10" defaultColWidth="11.42578125" defaultRowHeight="12.75" x14ac:dyDescent="0.2"/>
  <cols>
    <col min="2" max="2" width="15.7109375" customWidth="1"/>
    <col min="3" max="22" width="6.140625" customWidth="1"/>
    <col min="2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81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200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ht="12.75" customHeight="1" x14ac:dyDescent="0.2">
      <c r="A6" s="243" t="s">
        <v>210</v>
      </c>
      <c r="B6" s="62" t="s">
        <v>21</v>
      </c>
      <c r="C6" s="185">
        <v>72.820189274447955</v>
      </c>
      <c r="D6" s="185" t="s">
        <v>20</v>
      </c>
      <c r="E6" s="185" t="s">
        <v>20</v>
      </c>
      <c r="F6" s="185">
        <v>45.511706713000741</v>
      </c>
      <c r="G6" s="185" t="s">
        <v>20</v>
      </c>
      <c r="H6" s="185">
        <v>41.17820703018559</v>
      </c>
      <c r="I6" s="185" t="s">
        <v>20</v>
      </c>
      <c r="J6" s="185">
        <v>40.272411309766099</v>
      </c>
      <c r="K6" s="185" t="s">
        <v>20</v>
      </c>
      <c r="L6" s="185">
        <v>37.594364748452506</v>
      </c>
      <c r="M6" s="185" t="s">
        <v>20</v>
      </c>
      <c r="N6" s="186">
        <v>34.595446498298536</v>
      </c>
      <c r="O6" s="186" t="s">
        <v>20</v>
      </c>
      <c r="P6" s="186" t="s">
        <v>20</v>
      </c>
      <c r="Q6" s="186" t="s">
        <v>20</v>
      </c>
      <c r="R6" s="186" t="s">
        <v>20</v>
      </c>
      <c r="S6" s="186" t="s">
        <v>20</v>
      </c>
      <c r="T6" s="186" t="s">
        <v>20</v>
      </c>
      <c r="U6" s="186" t="s">
        <v>20</v>
      </c>
      <c r="V6" s="186" t="s">
        <v>20</v>
      </c>
      <c r="W6" s="186" t="s">
        <v>20</v>
      </c>
      <c r="X6" s="186" t="s">
        <v>20</v>
      </c>
      <c r="Y6" s="186" t="s">
        <v>20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46.867917765369747</v>
      </c>
      <c r="D7" s="187">
        <v>46.524102281473596</v>
      </c>
      <c r="E7" s="187">
        <v>46.905999230108677</v>
      </c>
      <c r="F7" s="187">
        <v>38.000630481027237</v>
      </c>
      <c r="G7" s="187">
        <v>38.27192249646604</v>
      </c>
      <c r="H7" s="187">
        <v>33.606443463534568</v>
      </c>
      <c r="I7" s="187">
        <v>34.446189790518808</v>
      </c>
      <c r="J7" s="187">
        <v>32.584951155776132</v>
      </c>
      <c r="K7" s="187">
        <v>35.909920876445526</v>
      </c>
      <c r="L7" s="186">
        <v>32.254758856687424</v>
      </c>
      <c r="M7" s="187">
        <v>32.298088984633395</v>
      </c>
      <c r="N7" s="186">
        <v>37.007257493978585</v>
      </c>
      <c r="O7" s="186">
        <v>34.914291864227991</v>
      </c>
      <c r="P7" s="186">
        <v>38.253926143379232</v>
      </c>
      <c r="Q7" s="186">
        <v>35.757264537986927</v>
      </c>
      <c r="R7" s="186">
        <v>37.75054264500681</v>
      </c>
      <c r="S7" s="186">
        <v>33.57471862181054</v>
      </c>
      <c r="T7" s="186">
        <v>35.622344328761152</v>
      </c>
      <c r="U7" s="186">
        <v>32.59042211623688</v>
      </c>
      <c r="V7" s="186">
        <v>30.339739183958393</v>
      </c>
      <c r="W7" s="186">
        <v>27.615885551721508</v>
      </c>
      <c r="X7" s="186">
        <v>30.251091336467429</v>
      </c>
      <c r="Y7" s="186">
        <v>26.970713189819147</v>
      </c>
      <c r="Z7" s="186">
        <v>33.333825176120705</v>
      </c>
      <c r="AA7" s="186">
        <v>28.464210283642444</v>
      </c>
    </row>
    <row r="8" spans="1:27" x14ac:dyDescent="0.2">
      <c r="A8" s="244"/>
      <c r="B8" s="62" t="s">
        <v>22</v>
      </c>
      <c r="C8" s="187" t="s">
        <v>20</v>
      </c>
      <c r="D8" s="187">
        <v>31.257841430865941</v>
      </c>
      <c r="E8" s="187">
        <v>23.075316258480676</v>
      </c>
      <c r="F8" s="187">
        <v>22.928735096711755</v>
      </c>
      <c r="G8" s="187">
        <v>22.001970368181802</v>
      </c>
      <c r="H8" s="187">
        <v>23.181487471876586</v>
      </c>
      <c r="I8" s="187">
        <v>23.549285666241754</v>
      </c>
      <c r="J8" s="187">
        <v>24.413799306858451</v>
      </c>
      <c r="K8" s="187">
        <v>24.65296892137269</v>
      </c>
      <c r="L8" s="186">
        <v>22.385134772928613</v>
      </c>
      <c r="M8" s="186">
        <v>22.15059838936121</v>
      </c>
      <c r="N8" s="186">
        <v>23.241184195003832</v>
      </c>
      <c r="O8" s="186">
        <v>25.309765184992632</v>
      </c>
      <c r="P8" s="186">
        <v>25.42237061769616</v>
      </c>
      <c r="Q8" s="186">
        <v>23.416962428099378</v>
      </c>
      <c r="R8" s="186">
        <v>24.510386201316173</v>
      </c>
      <c r="S8" s="186">
        <v>24.271731000475814</v>
      </c>
      <c r="T8" s="186" t="s">
        <v>20</v>
      </c>
      <c r="U8" s="186">
        <v>22.505583997153643</v>
      </c>
      <c r="V8" s="186" t="s">
        <v>20</v>
      </c>
      <c r="W8" s="186">
        <v>19.955289783493924</v>
      </c>
      <c r="X8" s="186" t="s">
        <v>20</v>
      </c>
      <c r="Y8" s="186">
        <v>17.817770841338572</v>
      </c>
      <c r="Z8" s="186" t="s">
        <v>20</v>
      </c>
      <c r="AA8" s="186">
        <v>17.264059342894068</v>
      </c>
    </row>
    <row r="9" spans="1:27" x14ac:dyDescent="0.2">
      <c r="A9" s="244"/>
      <c r="B9" s="66" t="s">
        <v>23</v>
      </c>
      <c r="C9" s="187">
        <v>50.609286523216312</v>
      </c>
      <c r="D9" s="187">
        <v>45.663881151346331</v>
      </c>
      <c r="E9" s="187">
        <v>35.858659299112986</v>
      </c>
      <c r="F9" s="187">
        <v>29.290718038528894</v>
      </c>
      <c r="G9" s="187">
        <v>29.179094799636886</v>
      </c>
      <c r="H9" s="187">
        <v>31.585656016315433</v>
      </c>
      <c r="I9" s="187">
        <v>31.440605888785388</v>
      </c>
      <c r="J9" s="187">
        <v>31.035646013718655</v>
      </c>
      <c r="K9" s="187">
        <v>31.788173999928631</v>
      </c>
      <c r="L9" s="186">
        <v>31.098043261460163</v>
      </c>
      <c r="M9" s="186">
        <v>31.969232818327121</v>
      </c>
      <c r="N9" s="186">
        <v>34.018405905499009</v>
      </c>
      <c r="O9" s="186">
        <v>34.554747917288992</v>
      </c>
      <c r="P9" s="186">
        <v>34.899704044722128</v>
      </c>
      <c r="Q9" s="186">
        <v>33.802239394417285</v>
      </c>
      <c r="R9" s="186">
        <v>34.121788537549406</v>
      </c>
      <c r="S9" s="186">
        <v>33.802903732930552</v>
      </c>
      <c r="T9" s="186">
        <v>32.094397005497719</v>
      </c>
      <c r="U9" s="186">
        <v>30.819214906684866</v>
      </c>
      <c r="V9" s="186">
        <v>30.900576780309517</v>
      </c>
      <c r="W9" s="186">
        <v>32.448148866059313</v>
      </c>
      <c r="X9" s="186">
        <v>31.330140583964162</v>
      </c>
      <c r="Y9" s="186">
        <v>31.51157065484983</v>
      </c>
      <c r="Z9" s="186">
        <v>31.657511344638166</v>
      </c>
      <c r="AA9" s="186">
        <v>30.874515788238057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35.581252991192194</v>
      </c>
      <c r="N10" s="186">
        <v>33.761659507742735</v>
      </c>
      <c r="O10" s="186">
        <v>38.323212169944441</v>
      </c>
      <c r="P10" s="186">
        <v>40.358220280039774</v>
      </c>
      <c r="Q10" s="186">
        <v>33.654774158056</v>
      </c>
      <c r="R10" s="186">
        <v>35.960256153952592</v>
      </c>
      <c r="S10" s="186">
        <v>38.372528153150796</v>
      </c>
      <c r="T10" s="186">
        <v>44.160629636102108</v>
      </c>
      <c r="U10" s="186">
        <v>42.596218686550344</v>
      </c>
      <c r="V10" s="186">
        <v>45.483061763082674</v>
      </c>
      <c r="W10" s="186">
        <v>47.056056751135067</v>
      </c>
      <c r="X10" s="186">
        <v>47.669147706322427</v>
      </c>
      <c r="Y10" s="186">
        <v>45.289782642983816</v>
      </c>
      <c r="Z10" s="186">
        <v>39.287530914144838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>
        <v>33.568059628336776</v>
      </c>
      <c r="G11" s="187">
        <v>32.95974530097962</v>
      </c>
      <c r="H11" s="187">
        <v>38.896286680369315</v>
      </c>
      <c r="I11" s="187">
        <v>40.825567306854367</v>
      </c>
      <c r="J11" s="187">
        <v>42.588142200205148</v>
      </c>
      <c r="K11" s="187">
        <v>43.006948550234618</v>
      </c>
      <c r="L11" s="186">
        <v>44.705397773918115</v>
      </c>
      <c r="M11" s="186">
        <v>41.47186801708402</v>
      </c>
      <c r="N11" s="186">
        <v>37.502158405505675</v>
      </c>
      <c r="O11" s="186">
        <v>51.899483087622386</v>
      </c>
      <c r="P11" s="186">
        <v>41.517703273197895</v>
      </c>
      <c r="Q11" s="186">
        <v>40.607051988744772</v>
      </c>
      <c r="R11" s="186">
        <v>35.566707339754075</v>
      </c>
      <c r="S11" s="186">
        <v>43.708290258564695</v>
      </c>
      <c r="T11" s="186">
        <v>32.747030910700396</v>
      </c>
      <c r="U11" s="186">
        <v>32.080196380315961</v>
      </c>
      <c r="V11" s="186">
        <v>35.048219830675848</v>
      </c>
      <c r="W11" s="186">
        <v>36.873400352117272</v>
      </c>
      <c r="X11" s="186">
        <v>26.813389427135416</v>
      </c>
      <c r="Y11" s="186">
        <v>23.806739412810945</v>
      </c>
      <c r="Z11" s="186">
        <v>24.955749156660879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>
        <v>46.985778070038648</v>
      </c>
      <c r="U12" s="186">
        <v>47.526245530646591</v>
      </c>
      <c r="V12" s="186">
        <v>46.12143593116663</v>
      </c>
      <c r="W12" s="186">
        <v>47.291026790155762</v>
      </c>
      <c r="X12" s="186">
        <v>47.289070609912528</v>
      </c>
      <c r="Y12" s="186" t="s">
        <v>20</v>
      </c>
      <c r="Z12" s="186">
        <v>43.348155587230558</v>
      </c>
      <c r="AA12" s="186">
        <v>46.827564115565146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32.275828529744111</v>
      </c>
      <c r="F13" s="187">
        <v>44.506780633664562</v>
      </c>
      <c r="G13" s="187">
        <v>43.587888626177786</v>
      </c>
      <c r="H13" s="187">
        <v>42.071317871427503</v>
      </c>
      <c r="I13" s="187">
        <v>41.828231369464433</v>
      </c>
      <c r="J13" s="187">
        <v>41.886363740480256</v>
      </c>
      <c r="K13" s="187">
        <v>45.216750141498217</v>
      </c>
      <c r="L13" s="186">
        <v>44.940944607288991</v>
      </c>
      <c r="M13" s="186">
        <v>44.715986308876118</v>
      </c>
      <c r="N13" s="186">
        <v>44.799088651170685</v>
      </c>
      <c r="O13" s="186">
        <v>47.766178279284539</v>
      </c>
      <c r="P13" s="186">
        <v>44.435133337459909</v>
      </c>
      <c r="Q13" s="186">
        <v>41.717344072459206</v>
      </c>
      <c r="R13" s="186">
        <v>36.783234916656319</v>
      </c>
      <c r="S13" s="186">
        <v>34.738737922748953</v>
      </c>
      <c r="T13" s="186">
        <v>32.941256181203457</v>
      </c>
      <c r="U13" s="186">
        <v>32.21453860494168</v>
      </c>
      <c r="V13" s="186">
        <v>35.620123081166767</v>
      </c>
      <c r="W13" s="186">
        <v>34.554459217354307</v>
      </c>
      <c r="X13" s="186">
        <v>34.097560614576039</v>
      </c>
      <c r="Y13" s="186">
        <v>33.667988607426253</v>
      </c>
      <c r="Z13" s="186">
        <v>34.016661415195131</v>
      </c>
      <c r="AA13" s="186">
        <v>32.318677859726336</v>
      </c>
    </row>
    <row r="14" spans="1:27" x14ac:dyDescent="0.2">
      <c r="A14" s="244"/>
      <c r="B14" s="62" t="s">
        <v>26</v>
      </c>
      <c r="C14" s="187">
        <v>53.464327275982463</v>
      </c>
      <c r="D14" s="187">
        <v>39.673758865248224</v>
      </c>
      <c r="E14" s="187">
        <v>39.590681119559946</v>
      </c>
      <c r="F14" s="187" t="s">
        <v>20</v>
      </c>
      <c r="G14" s="187">
        <v>28.206821945114559</v>
      </c>
      <c r="H14" s="187" t="s">
        <v>20</v>
      </c>
      <c r="I14" s="187">
        <v>27.096461699620455</v>
      </c>
      <c r="J14" s="187" t="s">
        <v>20</v>
      </c>
      <c r="K14" s="187">
        <v>27.581196411727493</v>
      </c>
      <c r="L14" s="186" t="s">
        <v>20</v>
      </c>
      <c r="M14" s="186">
        <v>25.906825307224906</v>
      </c>
      <c r="N14" s="186" t="s">
        <v>20</v>
      </c>
      <c r="O14" s="186">
        <v>26.140240506786228</v>
      </c>
      <c r="P14" s="186">
        <v>28.223655441743539</v>
      </c>
      <c r="Q14" s="186">
        <v>28.151705667538256</v>
      </c>
      <c r="R14" s="186">
        <v>29.172117030447108</v>
      </c>
      <c r="S14" s="186">
        <v>29.892168099831306</v>
      </c>
      <c r="T14" s="186" t="s">
        <v>20</v>
      </c>
      <c r="U14" s="186">
        <v>30.197717408776725</v>
      </c>
      <c r="V14" s="186" t="s">
        <v>20</v>
      </c>
      <c r="W14" s="186">
        <v>28.342745134643206</v>
      </c>
      <c r="X14" s="186" t="s">
        <v>20</v>
      </c>
      <c r="Y14" s="186">
        <v>28.653372171185303</v>
      </c>
      <c r="Z14" s="186" t="s">
        <v>20</v>
      </c>
      <c r="AA14" s="186" t="s">
        <v>20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59.164653088124822</v>
      </c>
      <c r="G15" s="187">
        <v>52.036673215287109</v>
      </c>
      <c r="H15" s="187">
        <v>53.846153846153847</v>
      </c>
      <c r="I15" s="187">
        <v>48.594914930510718</v>
      </c>
      <c r="J15" s="187">
        <v>44.149922720598745</v>
      </c>
      <c r="K15" s="187">
        <v>43.49958566696084</v>
      </c>
      <c r="L15" s="186">
        <v>44.554487576436522</v>
      </c>
      <c r="M15" s="186">
        <v>45.645930644712664</v>
      </c>
      <c r="N15" s="186">
        <v>50.026100900408963</v>
      </c>
      <c r="O15" s="186">
        <v>48.81584126715547</v>
      </c>
      <c r="P15" s="186">
        <v>44.147352031881823</v>
      </c>
      <c r="Q15" s="186">
        <v>32.75050423127685</v>
      </c>
      <c r="R15" s="186">
        <v>38.306154511738669</v>
      </c>
      <c r="S15" s="186">
        <v>47.221545763984437</v>
      </c>
      <c r="T15" s="186">
        <v>49.470488533005977</v>
      </c>
      <c r="U15" s="186">
        <v>46.360874446866127</v>
      </c>
      <c r="V15" s="186">
        <v>37.597099948213362</v>
      </c>
      <c r="W15" s="186">
        <v>40.19453207150368</v>
      </c>
      <c r="X15" s="186">
        <v>42.787988185100097</v>
      </c>
      <c r="Y15" s="186">
        <v>37.227630968938335</v>
      </c>
      <c r="Z15" s="186">
        <v>36.987668697623164</v>
      </c>
      <c r="AA15" s="186">
        <v>36.982082176916656</v>
      </c>
    </row>
    <row r="16" spans="1:27" x14ac:dyDescent="0.2">
      <c r="A16" s="244"/>
      <c r="B16" s="62" t="s">
        <v>28</v>
      </c>
      <c r="C16" s="187">
        <v>43.369175627864351</v>
      </c>
      <c r="D16" s="187">
        <v>40.900599745334986</v>
      </c>
      <c r="E16" s="187">
        <v>35.091047041885183</v>
      </c>
      <c r="F16" s="187">
        <v>26.229963897473972</v>
      </c>
      <c r="G16" s="187">
        <v>25.524913935932013</v>
      </c>
      <c r="H16" s="187">
        <v>26.130096234103007</v>
      </c>
      <c r="I16" s="187">
        <v>25.721026377927114</v>
      </c>
      <c r="J16" s="187">
        <v>26.325112225709223</v>
      </c>
      <c r="K16" s="187">
        <v>25.654110276412663</v>
      </c>
      <c r="L16" s="186">
        <v>25.11140828704983</v>
      </c>
      <c r="M16" s="186">
        <v>24.051103194555971</v>
      </c>
      <c r="N16" s="186">
        <v>21.834577519452328</v>
      </c>
      <c r="O16" s="186">
        <v>24.002038231231886</v>
      </c>
      <c r="P16" s="186">
        <v>25.688642293108948</v>
      </c>
      <c r="Q16" s="186">
        <v>25.032776395188399</v>
      </c>
      <c r="R16" s="186">
        <v>26.692460415041928</v>
      </c>
      <c r="S16" s="186">
        <v>26.028934336709504</v>
      </c>
      <c r="T16" s="186">
        <v>27.498042106233012</v>
      </c>
      <c r="U16" s="186">
        <v>28.885338252977316</v>
      </c>
      <c r="V16" s="186">
        <v>28.8705894264356</v>
      </c>
      <c r="W16" s="186">
        <v>29.009265858873839</v>
      </c>
      <c r="X16" s="186">
        <v>28.272519688708698</v>
      </c>
      <c r="Y16" s="186">
        <v>27.789608494288988</v>
      </c>
      <c r="Z16" s="186">
        <v>27.6760857962987</v>
      </c>
      <c r="AA16" s="186">
        <v>25.576096968402506</v>
      </c>
    </row>
    <row r="17" spans="1:27" x14ac:dyDescent="0.2">
      <c r="A17" s="244"/>
      <c r="B17" s="62" t="s">
        <v>29</v>
      </c>
      <c r="C17" s="187">
        <v>53.398920784428626</v>
      </c>
      <c r="D17" s="187">
        <v>48.763614222586796</v>
      </c>
      <c r="E17" s="187">
        <v>41.937149186209709</v>
      </c>
      <c r="F17" s="187">
        <v>38.661977466272099</v>
      </c>
      <c r="G17" s="187">
        <v>36.921781826883688</v>
      </c>
      <c r="H17" s="187">
        <v>38.307197839897746</v>
      </c>
      <c r="I17" s="187">
        <v>39.014527805137284</v>
      </c>
      <c r="J17" s="187">
        <v>38.724758562592889</v>
      </c>
      <c r="K17" s="187">
        <v>38.633962022952879</v>
      </c>
      <c r="L17" s="186">
        <v>38.511006800233993</v>
      </c>
      <c r="M17" s="186">
        <v>38.148254543526868</v>
      </c>
      <c r="N17" s="186">
        <v>38.919901783852922</v>
      </c>
      <c r="O17" s="186">
        <v>38.710744268330181</v>
      </c>
      <c r="P17" s="186">
        <v>37.136072288006602</v>
      </c>
      <c r="Q17" s="186">
        <v>35.149099628977204</v>
      </c>
      <c r="R17" s="186">
        <v>35.353481069256802</v>
      </c>
      <c r="S17" s="186">
        <v>35.298387633136656</v>
      </c>
      <c r="T17" s="186">
        <v>34.348433559807432</v>
      </c>
      <c r="U17" s="186">
        <v>35.435997842377766</v>
      </c>
      <c r="V17" s="186">
        <v>32.441719159984196</v>
      </c>
      <c r="W17" s="186">
        <v>32.480580773517659</v>
      </c>
      <c r="X17" s="186">
        <v>31.533748560113107</v>
      </c>
      <c r="Y17" s="186">
        <v>31.351709905384478</v>
      </c>
      <c r="Z17" s="186">
        <v>31.763792202403952</v>
      </c>
      <c r="AA17" s="186">
        <v>32.457153461324864</v>
      </c>
    </row>
    <row r="18" spans="1:27" x14ac:dyDescent="0.2">
      <c r="A18" s="244"/>
      <c r="B18" s="62" t="s">
        <v>58</v>
      </c>
      <c r="C18" s="187">
        <v>41.794581500615337</v>
      </c>
      <c r="D18" s="187">
        <v>35.846130269818957</v>
      </c>
      <c r="E18" s="187">
        <v>37.700916532259839</v>
      </c>
      <c r="F18" s="187">
        <v>31.600661931261403</v>
      </c>
      <c r="G18" s="187">
        <v>31.65160784948252</v>
      </c>
      <c r="H18" s="187">
        <v>31.757156034686222</v>
      </c>
      <c r="I18" s="187">
        <v>31.277570759353129</v>
      </c>
      <c r="J18" s="187">
        <v>30.550984948750852</v>
      </c>
      <c r="K18" s="187">
        <v>28.458087275142496</v>
      </c>
      <c r="L18" s="186">
        <v>27.763194217645072</v>
      </c>
      <c r="M18" s="186">
        <v>27.597788664765492</v>
      </c>
      <c r="N18" s="186">
        <v>28.482184931064698</v>
      </c>
      <c r="O18" s="186">
        <v>29.811348609043474</v>
      </c>
      <c r="P18" s="186">
        <v>30.365444343707431</v>
      </c>
      <c r="Q18" s="186">
        <v>29.887187137396115</v>
      </c>
      <c r="R18" s="186">
        <v>29.213460464061995</v>
      </c>
      <c r="S18" s="186">
        <v>29.095848751746583</v>
      </c>
      <c r="T18" s="186">
        <v>28.705782011857877</v>
      </c>
      <c r="U18" s="186">
        <v>27.896983052352191</v>
      </c>
      <c r="V18" s="186">
        <v>28.522452795463376</v>
      </c>
      <c r="W18" s="186">
        <v>27.72017643236585</v>
      </c>
      <c r="X18" s="186">
        <v>27.848259244172908</v>
      </c>
      <c r="Y18" s="186">
        <v>27.804940695063074</v>
      </c>
      <c r="Z18" s="186">
        <v>29.703093903624211</v>
      </c>
      <c r="AA18" s="186">
        <v>29.964191872555251</v>
      </c>
    </row>
    <row r="19" spans="1:27" x14ac:dyDescent="0.2">
      <c r="A19" s="244"/>
      <c r="B19" s="62" t="s">
        <v>30</v>
      </c>
      <c r="C19" s="187">
        <v>78.564591069678883</v>
      </c>
      <c r="D19" s="187">
        <v>57.684486494413747</v>
      </c>
      <c r="E19" s="187">
        <v>54.048065143763068</v>
      </c>
      <c r="F19" s="187" t="s">
        <v>20</v>
      </c>
      <c r="G19" s="187">
        <v>46.593071051086319</v>
      </c>
      <c r="H19" s="187" t="s">
        <v>20</v>
      </c>
      <c r="I19" s="187">
        <v>46.420462680766633</v>
      </c>
      <c r="J19" s="187" t="s">
        <v>20</v>
      </c>
      <c r="K19" s="187">
        <v>46.815695267137855</v>
      </c>
      <c r="L19" s="186" t="s">
        <v>20</v>
      </c>
      <c r="M19" s="186" t="s">
        <v>20</v>
      </c>
      <c r="N19" s="186">
        <v>62.182108805734373</v>
      </c>
      <c r="O19" s="186">
        <v>54.746490437029763</v>
      </c>
      <c r="P19" s="186">
        <v>48.258066424156389</v>
      </c>
      <c r="Q19" s="186">
        <v>49.238468083099782</v>
      </c>
      <c r="R19" s="186">
        <v>50.358851674641159</v>
      </c>
      <c r="S19" s="186">
        <v>52.272339612600383</v>
      </c>
      <c r="T19" s="186">
        <v>53.282656013180542</v>
      </c>
      <c r="U19" s="186">
        <v>53.056073998427067</v>
      </c>
      <c r="V19" s="186">
        <v>42.570317755304472</v>
      </c>
      <c r="W19" s="186">
        <v>37.623072658860004</v>
      </c>
      <c r="X19" s="186">
        <v>40.622031743992366</v>
      </c>
      <c r="Y19" s="186">
        <v>41.14370781037448</v>
      </c>
      <c r="Z19" s="186">
        <v>42.668992061582877</v>
      </c>
      <c r="AA19" s="186">
        <v>44.455448978133212</v>
      </c>
    </row>
    <row r="20" spans="1:27" x14ac:dyDescent="0.2">
      <c r="A20" s="244"/>
      <c r="B20" s="62" t="s">
        <v>59</v>
      </c>
      <c r="C20" s="187" t="s">
        <v>20</v>
      </c>
      <c r="D20" s="187">
        <v>40.035913359021364</v>
      </c>
      <c r="E20" s="187">
        <v>53.105507147884758</v>
      </c>
      <c r="F20" s="187">
        <v>49.538180962466164</v>
      </c>
      <c r="G20" s="187">
        <v>53.615442387621513</v>
      </c>
      <c r="H20" s="187">
        <v>58.547607689266115</v>
      </c>
      <c r="I20" s="187">
        <v>58.034202086897359</v>
      </c>
      <c r="J20" s="187">
        <v>51.810159900487761</v>
      </c>
      <c r="K20" s="187">
        <v>49.414528022179013</v>
      </c>
      <c r="L20" s="186">
        <v>44.772837684048795</v>
      </c>
      <c r="M20" s="186">
        <v>44.411883457716307</v>
      </c>
      <c r="N20" s="186">
        <v>41.818963316665915</v>
      </c>
      <c r="O20" s="186">
        <v>41.982599870904643</v>
      </c>
      <c r="P20" s="186">
        <v>39.337643309945989</v>
      </c>
      <c r="Q20" s="186">
        <v>38.097797777542048</v>
      </c>
      <c r="R20" s="186">
        <v>36.867203727197882</v>
      </c>
      <c r="S20" s="186">
        <v>35.879217415460076</v>
      </c>
      <c r="T20" s="186">
        <v>33.48586383660011</v>
      </c>
      <c r="U20" s="186">
        <v>34.624074782173899</v>
      </c>
      <c r="V20" s="186">
        <v>26.245447595201966</v>
      </c>
      <c r="W20" s="186">
        <v>31.894103136152559</v>
      </c>
      <c r="X20" s="186">
        <v>32.346550883105458</v>
      </c>
      <c r="Y20" s="186">
        <v>33.279981908270194</v>
      </c>
      <c r="Z20" s="186">
        <v>32.475901165744816</v>
      </c>
      <c r="AA20" s="186">
        <v>35.078614175728795</v>
      </c>
    </row>
    <row r="21" spans="1:27" x14ac:dyDescent="0.2">
      <c r="A21" s="244"/>
      <c r="B21" s="62" t="s">
        <v>32</v>
      </c>
      <c r="C21" s="187">
        <v>85.580524344569284</v>
      </c>
      <c r="D21" s="187">
        <v>69.722830008423486</v>
      </c>
      <c r="E21" s="187">
        <v>57.335264559325047</v>
      </c>
      <c r="F21" s="187" t="s">
        <v>20</v>
      </c>
      <c r="G21" s="187">
        <v>33.997646379971627</v>
      </c>
      <c r="H21" s="187" t="s">
        <v>20</v>
      </c>
      <c r="I21" s="187">
        <v>40.122259696458684</v>
      </c>
      <c r="J21" s="187" t="s">
        <v>20</v>
      </c>
      <c r="K21" s="187">
        <v>40.495113820807013</v>
      </c>
      <c r="L21" s="186">
        <v>39.558285391395756</v>
      </c>
      <c r="M21" s="186">
        <v>38.799794765670647</v>
      </c>
      <c r="N21" s="186">
        <v>38.799794879786745</v>
      </c>
      <c r="O21" s="186">
        <v>40.238667834040434</v>
      </c>
      <c r="P21" s="186" t="s">
        <v>20</v>
      </c>
      <c r="Q21" s="186">
        <v>39.992080122758097</v>
      </c>
      <c r="R21" s="186" t="s">
        <v>20</v>
      </c>
      <c r="S21" s="186" t="s">
        <v>20</v>
      </c>
      <c r="T21" s="186" t="s">
        <v>20</v>
      </c>
      <c r="U21" s="186">
        <v>28.808243283188279</v>
      </c>
      <c r="V21" s="186">
        <v>31.985466125356552</v>
      </c>
      <c r="W21" s="186">
        <v>32.82536050270604</v>
      </c>
      <c r="X21" s="186">
        <v>33.126962732035125</v>
      </c>
      <c r="Y21" s="186">
        <v>26.747568839341447</v>
      </c>
      <c r="Z21" s="186">
        <v>27.719912183687956</v>
      </c>
      <c r="AA21" s="186">
        <v>24.986533314054657</v>
      </c>
    </row>
    <row r="22" spans="1:27" x14ac:dyDescent="0.2">
      <c r="A22" s="244"/>
      <c r="B22" s="62" t="s">
        <v>31</v>
      </c>
      <c r="C22" s="187">
        <v>56.469715749494334</v>
      </c>
      <c r="D22" s="187">
        <v>27.848782796984374</v>
      </c>
      <c r="E22" s="187">
        <v>22.548353196721312</v>
      </c>
      <c r="F22" s="187">
        <v>23.445871247555061</v>
      </c>
      <c r="G22" s="187">
        <v>25.554776921280077</v>
      </c>
      <c r="H22" s="187">
        <v>27.538654408692022</v>
      </c>
      <c r="I22" s="187">
        <v>29.832600195503424</v>
      </c>
      <c r="J22" s="187">
        <v>31.145403173223212</v>
      </c>
      <c r="K22" s="187">
        <v>32</v>
      </c>
      <c r="L22" s="186">
        <v>31.891379854752127</v>
      </c>
      <c r="M22" s="186">
        <v>32.425986842105267</v>
      </c>
      <c r="N22" s="186">
        <v>33.665950260976359</v>
      </c>
      <c r="O22" s="186">
        <v>29.79544195037499</v>
      </c>
      <c r="P22" s="186">
        <v>29.430362557852487</v>
      </c>
      <c r="Q22" s="186">
        <v>29.444090175925581</v>
      </c>
      <c r="R22" s="186">
        <v>27.533604107258082</v>
      </c>
      <c r="S22" s="186">
        <v>27.477160752753154</v>
      </c>
      <c r="T22" s="186">
        <v>27.436640603936375</v>
      </c>
      <c r="U22" s="186">
        <v>26.107376073599898</v>
      </c>
      <c r="V22" s="186">
        <v>25.813360209127271</v>
      </c>
      <c r="W22" s="186">
        <v>23.811602254853856</v>
      </c>
      <c r="X22" s="186">
        <v>24.706040658561253</v>
      </c>
      <c r="Y22" s="186">
        <v>22.609475565195709</v>
      </c>
      <c r="Z22" s="186" t="s">
        <v>20</v>
      </c>
      <c r="AA22" s="186">
        <v>16.763736051927154</v>
      </c>
    </row>
    <row r="23" spans="1:27" x14ac:dyDescent="0.2">
      <c r="A23" s="244"/>
      <c r="B23" s="67" t="s">
        <v>33</v>
      </c>
      <c r="C23" s="187" t="s">
        <v>20</v>
      </c>
      <c r="D23" s="187">
        <v>36.885557865152094</v>
      </c>
      <c r="E23" s="187">
        <v>36.467693478881472</v>
      </c>
      <c r="F23" s="187">
        <v>21.845449277001148</v>
      </c>
      <c r="G23" s="187">
        <v>20.18423408156703</v>
      </c>
      <c r="H23" s="187">
        <v>19.258531152575696</v>
      </c>
      <c r="I23" s="187">
        <v>20.265035406171421</v>
      </c>
      <c r="J23" s="187">
        <v>17.477965467540251</v>
      </c>
      <c r="K23" s="187">
        <v>14.460111302923922</v>
      </c>
      <c r="L23" s="186">
        <v>13.376540212656659</v>
      </c>
      <c r="M23" s="186">
        <v>12.181293793027931</v>
      </c>
      <c r="N23" s="186">
        <v>12.203669217952259</v>
      </c>
      <c r="O23" s="186">
        <v>12.839881842123996</v>
      </c>
      <c r="P23" s="186">
        <v>14.241485168931579</v>
      </c>
      <c r="Q23" s="186">
        <v>13.034091907331344</v>
      </c>
      <c r="R23" s="186">
        <v>12.706001516917507</v>
      </c>
      <c r="S23" s="186">
        <v>12.730759455650285</v>
      </c>
      <c r="T23" s="186">
        <v>13.01319489508977</v>
      </c>
      <c r="U23" s="186">
        <v>12.844036697247708</v>
      </c>
      <c r="V23" s="186">
        <v>11.131852945592655</v>
      </c>
      <c r="W23" s="186">
        <v>10.999222781589426</v>
      </c>
      <c r="X23" s="186">
        <v>10.593728073143541</v>
      </c>
      <c r="Y23" s="186">
        <v>9.522915386525133</v>
      </c>
      <c r="Z23" s="186">
        <v>8.9364150481075022</v>
      </c>
      <c r="AA23" s="186" t="s">
        <v>20</v>
      </c>
    </row>
    <row r="24" spans="1:27" x14ac:dyDescent="0.2">
      <c r="A24" s="244"/>
      <c r="B24" s="67" t="s">
        <v>34</v>
      </c>
      <c r="C24" s="187">
        <v>47.205076768422913</v>
      </c>
      <c r="D24" s="187">
        <v>49.574602958570459</v>
      </c>
      <c r="E24" s="187">
        <v>52.998222504987403</v>
      </c>
      <c r="F24" s="187" t="s">
        <v>20</v>
      </c>
      <c r="G24" s="187" t="s">
        <v>20</v>
      </c>
      <c r="H24" s="187" t="s">
        <v>20</v>
      </c>
      <c r="I24" s="187" t="s">
        <v>20</v>
      </c>
      <c r="J24" s="187" t="s">
        <v>20</v>
      </c>
      <c r="K24" s="187">
        <v>50.676334076980275</v>
      </c>
      <c r="L24" s="186">
        <v>46.973792873990725</v>
      </c>
      <c r="M24" s="186">
        <v>44.268130807288522</v>
      </c>
      <c r="N24" s="186">
        <v>42.001179394296791</v>
      </c>
      <c r="O24" s="186">
        <v>42.147430891769481</v>
      </c>
      <c r="P24" s="186">
        <v>41.564033447304183</v>
      </c>
      <c r="Q24" s="186">
        <v>41.904838823660064</v>
      </c>
      <c r="R24" s="186">
        <v>42.546030971832707</v>
      </c>
      <c r="S24" s="186">
        <v>41.441445734900952</v>
      </c>
      <c r="T24" s="186">
        <v>39.7140295965227</v>
      </c>
      <c r="U24" s="186">
        <v>37.979419596515775</v>
      </c>
      <c r="V24" s="186">
        <v>35.232076214637118</v>
      </c>
      <c r="W24" s="186">
        <v>32.276670456193138</v>
      </c>
      <c r="X24" s="186">
        <v>32.756834182359448</v>
      </c>
      <c r="Y24" s="186">
        <v>32.324118731007232</v>
      </c>
      <c r="Z24" s="186">
        <v>33.693428991079962</v>
      </c>
      <c r="AA24" s="186">
        <v>35.14793087909937</v>
      </c>
    </row>
    <row r="25" spans="1:27" x14ac:dyDescent="0.2">
      <c r="A25" s="244"/>
      <c r="B25" s="67" t="s">
        <v>35</v>
      </c>
      <c r="C25" s="187">
        <v>24.911450450596487</v>
      </c>
      <c r="D25" s="187">
        <v>16.395002372350373</v>
      </c>
      <c r="E25" s="187">
        <v>20.869276477891049</v>
      </c>
      <c r="F25" s="187">
        <v>19.581875121982712</v>
      </c>
      <c r="G25" s="187">
        <v>19.01185962240319</v>
      </c>
      <c r="H25" s="187">
        <v>18.363603592782258</v>
      </c>
      <c r="I25" s="187">
        <v>18.016638353296159</v>
      </c>
      <c r="J25" s="187">
        <v>18.074595879816329</v>
      </c>
      <c r="K25" s="187">
        <v>16.75959620532619</v>
      </c>
      <c r="L25" s="186">
        <v>16.18476539517205</v>
      </c>
      <c r="M25" s="186">
        <v>15.630116424436302</v>
      </c>
      <c r="N25" s="186">
        <v>15.619733236961952</v>
      </c>
      <c r="O25" s="186">
        <v>17.666284715478735</v>
      </c>
      <c r="P25" s="186">
        <v>17.172634550716754</v>
      </c>
      <c r="Q25" s="186">
        <v>16.407827378238448</v>
      </c>
      <c r="R25" s="186">
        <v>16.839992263714656</v>
      </c>
      <c r="S25" s="186">
        <v>17.29853803362564</v>
      </c>
      <c r="T25" s="186">
        <v>16.015512152614331</v>
      </c>
      <c r="U25" s="186">
        <v>15.41297073443002</v>
      </c>
      <c r="V25" s="186">
        <v>15.016537798040602</v>
      </c>
      <c r="W25" s="186">
        <v>14.999878679286475</v>
      </c>
      <c r="X25" s="186">
        <v>14.561962750852251</v>
      </c>
      <c r="Y25" s="186">
        <v>14.671239250980816</v>
      </c>
      <c r="Z25" s="186">
        <v>15.189952496951614</v>
      </c>
      <c r="AA25" s="186">
        <v>15.456003239499807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19.040038319573977</v>
      </c>
      <c r="F26" s="187">
        <v>23.940879955166267</v>
      </c>
      <c r="G26" s="187">
        <v>24.957088600672815</v>
      </c>
      <c r="H26" s="187">
        <v>25.380221887562893</v>
      </c>
      <c r="I26" s="187">
        <v>23.855519949177399</v>
      </c>
      <c r="J26" s="187">
        <v>23.138285647528537</v>
      </c>
      <c r="K26" s="187">
        <v>23.024793912036348</v>
      </c>
      <c r="L26" s="186">
        <v>23.072127705792003</v>
      </c>
      <c r="M26" s="186">
        <v>24.795895845510792</v>
      </c>
      <c r="N26" s="186">
        <v>25.408993057563155</v>
      </c>
      <c r="O26" s="186">
        <v>27.395169609523705</v>
      </c>
      <c r="P26" s="186">
        <v>26.746795423525189</v>
      </c>
      <c r="Q26" s="186">
        <v>24.90298885132934</v>
      </c>
      <c r="R26" s="186">
        <v>23.849396943933147</v>
      </c>
      <c r="S26" s="186">
        <v>22.832453017999601</v>
      </c>
      <c r="T26" s="186">
        <v>22.962949431367132</v>
      </c>
      <c r="U26" s="186">
        <v>23.663183619456674</v>
      </c>
      <c r="V26" s="186">
        <v>22.68369614036898</v>
      </c>
      <c r="W26" s="186">
        <v>21.583217678198068</v>
      </c>
      <c r="X26" s="186">
        <v>20.560562987375327</v>
      </c>
      <c r="Y26" s="186">
        <v>20.683705747373637</v>
      </c>
      <c r="Z26" s="186">
        <v>22.402435343644704</v>
      </c>
      <c r="AA26" s="186">
        <v>22.802235902031342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>
        <v>53.046427184909447</v>
      </c>
      <c r="F27" s="187">
        <v>41.495876595872915</v>
      </c>
      <c r="G27" s="187">
        <v>49.952625542312866</v>
      </c>
      <c r="H27" s="187">
        <v>42.685509074122074</v>
      </c>
      <c r="I27" s="187">
        <v>46.4211358851786</v>
      </c>
      <c r="J27" s="187">
        <v>31.21994363087725</v>
      </c>
      <c r="K27" s="187">
        <v>46.009656978673831</v>
      </c>
      <c r="L27" s="186">
        <v>38.235315264144596</v>
      </c>
      <c r="M27" s="186">
        <v>49.926106858514416</v>
      </c>
      <c r="N27" s="186">
        <v>47.336725158342851</v>
      </c>
      <c r="O27" s="186">
        <v>44.74128827877508</v>
      </c>
      <c r="P27" s="186">
        <v>26.363645490963489</v>
      </c>
      <c r="Q27" s="186">
        <v>22.535184379938272</v>
      </c>
      <c r="R27" s="186">
        <v>23.922516827344737</v>
      </c>
      <c r="S27" s="186">
        <v>23.942652329749102</v>
      </c>
      <c r="T27" s="186">
        <v>25.614250614250615</v>
      </c>
      <c r="U27" s="186">
        <v>32.72010512483574</v>
      </c>
      <c r="V27" s="186">
        <v>47.735507246376812</v>
      </c>
      <c r="W27" s="186">
        <v>43.58230601885424</v>
      </c>
      <c r="X27" s="186">
        <v>34.317937701396353</v>
      </c>
      <c r="Y27" s="186">
        <v>35.399590163934427</v>
      </c>
      <c r="Z27" s="186">
        <v>35.871853018459781</v>
      </c>
      <c r="AA27" s="186">
        <v>33.894434241118496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61.727873927114111</v>
      </c>
      <c r="G28" s="187">
        <v>56.272715746766977</v>
      </c>
      <c r="H28" s="187">
        <v>65.071319817293059</v>
      </c>
      <c r="I28" s="187">
        <v>64.562250739303835</v>
      </c>
      <c r="J28" s="187">
        <v>63.105994755410777</v>
      </c>
      <c r="K28" s="187">
        <v>62.749245097914311</v>
      </c>
      <c r="L28" s="186">
        <v>53.602922650541693</v>
      </c>
      <c r="M28" s="186">
        <v>46.905767130708441</v>
      </c>
      <c r="N28" s="186">
        <v>54.634180401953522</v>
      </c>
      <c r="O28" s="186">
        <v>52.682898452148152</v>
      </c>
      <c r="P28" s="186">
        <v>46.02987385582221</v>
      </c>
      <c r="Q28" s="186">
        <v>42.218904979872519</v>
      </c>
      <c r="R28" s="186">
        <v>39.70110635559562</v>
      </c>
      <c r="S28" s="186">
        <v>34.544229392406137</v>
      </c>
      <c r="T28" s="186">
        <v>33.085474236187956</v>
      </c>
      <c r="U28" s="186">
        <v>35.345035542895268</v>
      </c>
      <c r="V28" s="186">
        <v>39.185377824988095</v>
      </c>
      <c r="W28" s="186">
        <v>36.359413680437889</v>
      </c>
      <c r="X28" s="186">
        <v>32.406768846790804</v>
      </c>
      <c r="Y28" s="186">
        <v>32.28367194926728</v>
      </c>
      <c r="Z28" s="186">
        <v>29.085025174022956</v>
      </c>
      <c r="AA28" s="186">
        <v>29.761066649890001</v>
      </c>
    </row>
    <row r="29" spans="1:27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7.6669414674361089</v>
      </c>
      <c r="G29" s="187" t="s">
        <v>20</v>
      </c>
      <c r="H29" s="187" t="s">
        <v>20</v>
      </c>
      <c r="I29" s="187">
        <v>11.155472052606857</v>
      </c>
      <c r="J29" s="187" t="s">
        <v>20</v>
      </c>
      <c r="K29" s="187">
        <v>16.610169491525426</v>
      </c>
      <c r="L29" s="187" t="s">
        <v>20</v>
      </c>
      <c r="M29" s="186">
        <v>18.238674780256929</v>
      </c>
      <c r="N29" s="186" t="s">
        <v>20</v>
      </c>
      <c r="O29" s="186">
        <v>24.260011607661056</v>
      </c>
      <c r="P29" s="186">
        <v>35.142679476561199</v>
      </c>
      <c r="Q29" s="186">
        <v>33.543007738359201</v>
      </c>
      <c r="R29" s="186">
        <v>45.069812275408452</v>
      </c>
      <c r="S29" s="186">
        <v>48.380255136271671</v>
      </c>
      <c r="T29" s="186" t="s">
        <v>20</v>
      </c>
      <c r="U29" s="186">
        <v>46.578171091445434</v>
      </c>
      <c r="V29" s="186" t="s">
        <v>20</v>
      </c>
      <c r="W29" s="186">
        <v>43.069238240599411</v>
      </c>
      <c r="X29" s="186" t="s">
        <v>20</v>
      </c>
      <c r="Y29" s="186">
        <v>43.155326646787742</v>
      </c>
      <c r="Z29" s="186" t="s">
        <v>20</v>
      </c>
      <c r="AA29" s="186">
        <v>46.98857306908652</v>
      </c>
    </row>
    <row r="30" spans="1:27" x14ac:dyDescent="0.2">
      <c r="A30" s="244"/>
      <c r="B30" s="62" t="s">
        <v>39</v>
      </c>
      <c r="C30" s="187" t="s">
        <v>20</v>
      </c>
      <c r="D30" s="187" t="s">
        <v>20</v>
      </c>
      <c r="E30" s="187">
        <v>66.183164095125051</v>
      </c>
      <c r="F30" s="187">
        <v>63.017221606796895</v>
      </c>
      <c r="G30" s="187">
        <v>59.053561688665866</v>
      </c>
      <c r="H30" s="187">
        <v>55.168931106422349</v>
      </c>
      <c r="I30" s="187">
        <v>59.978823599386843</v>
      </c>
      <c r="J30" s="187">
        <v>50.342239416917309</v>
      </c>
      <c r="K30" s="187">
        <v>49.183159560566111</v>
      </c>
      <c r="L30" s="186">
        <v>49.755629330037948</v>
      </c>
      <c r="M30" s="186">
        <v>54.84442015174006</v>
      </c>
      <c r="N30" s="186">
        <v>57.766051261711169</v>
      </c>
      <c r="O30" s="186">
        <v>57.144355119145949</v>
      </c>
      <c r="P30" s="186">
        <v>63.974716902595794</v>
      </c>
      <c r="Q30" s="186">
        <v>63.878416519590729</v>
      </c>
      <c r="R30" s="186">
        <v>72.987453506200737</v>
      </c>
      <c r="S30" s="186">
        <v>76.813035910093944</v>
      </c>
      <c r="T30" s="186">
        <v>81.288017375233508</v>
      </c>
      <c r="U30" s="186">
        <v>79.691542548684851</v>
      </c>
      <c r="V30" s="186">
        <v>77.600008643716095</v>
      </c>
      <c r="W30" s="186">
        <v>76.787848698719358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47.237693813132658</v>
      </c>
      <c r="D31" s="187">
        <v>48.556005397751058</v>
      </c>
      <c r="E31" s="187">
        <v>42.162121326496035</v>
      </c>
      <c r="F31" s="187" t="s">
        <v>20</v>
      </c>
      <c r="G31" s="187">
        <v>38.694396302715198</v>
      </c>
      <c r="H31" s="187" t="s">
        <v>20</v>
      </c>
      <c r="I31" s="187">
        <v>40.336685614341931</v>
      </c>
      <c r="J31" s="187" t="s">
        <v>20</v>
      </c>
      <c r="K31" s="187">
        <v>38.845681539091281</v>
      </c>
      <c r="L31" s="186" t="s">
        <v>20</v>
      </c>
      <c r="M31" s="186">
        <v>38.029394701218337</v>
      </c>
      <c r="N31" s="186" t="s">
        <v>20</v>
      </c>
      <c r="O31" s="186">
        <v>40.89162182936203</v>
      </c>
      <c r="P31" s="186" t="s">
        <v>20</v>
      </c>
      <c r="Q31" s="186">
        <v>33.940304412813035</v>
      </c>
      <c r="R31" s="186">
        <v>32.426339414644339</v>
      </c>
      <c r="S31" s="186">
        <v>31.21488764044944</v>
      </c>
      <c r="T31" s="186">
        <v>31.277834874957179</v>
      </c>
      <c r="U31" s="186">
        <v>31.550513236088602</v>
      </c>
      <c r="V31" s="186">
        <v>30.219888414834262</v>
      </c>
      <c r="W31" s="186">
        <v>29.40115664448728</v>
      </c>
      <c r="X31" s="186">
        <v>29.57593330916999</v>
      </c>
      <c r="Y31" s="186">
        <v>29.397522522522522</v>
      </c>
      <c r="Z31" s="186">
        <v>30.296312317508384</v>
      </c>
      <c r="AA31" s="186">
        <v>30.67522037856109</v>
      </c>
    </row>
    <row r="32" spans="1:27" x14ac:dyDescent="0.2">
      <c r="A32" s="244"/>
      <c r="B32" s="62" t="s">
        <v>41</v>
      </c>
      <c r="C32" s="187">
        <v>81.808510638297875</v>
      </c>
      <c r="D32" s="187">
        <v>61.833449965010502</v>
      </c>
      <c r="E32" s="187">
        <v>52.288339584679576</v>
      </c>
      <c r="F32" s="187" t="s">
        <v>20</v>
      </c>
      <c r="G32" s="187">
        <v>47.097867532834343</v>
      </c>
      <c r="H32" s="187" t="s">
        <v>20</v>
      </c>
      <c r="I32" s="187">
        <v>43.77183471870859</v>
      </c>
      <c r="J32" s="187" t="s">
        <v>20</v>
      </c>
      <c r="K32" s="187">
        <v>43.202234881682742</v>
      </c>
      <c r="L32" s="186" t="s">
        <v>20</v>
      </c>
      <c r="M32" s="186">
        <v>42.20268394261916</v>
      </c>
      <c r="N32" s="186" t="s">
        <v>20</v>
      </c>
      <c r="O32" s="186">
        <v>44.718454582819568</v>
      </c>
      <c r="P32" s="186" t="s">
        <v>20</v>
      </c>
      <c r="Q32" s="186">
        <v>41.409523809523805</v>
      </c>
      <c r="R32" s="186" t="s">
        <v>20</v>
      </c>
      <c r="S32" s="186">
        <v>39.776536312849167</v>
      </c>
      <c r="T32" s="186" t="s">
        <v>20</v>
      </c>
      <c r="U32" s="186">
        <v>37.085459183673471</v>
      </c>
      <c r="V32" s="186" t="s">
        <v>20</v>
      </c>
      <c r="W32" s="186">
        <v>36.257011728709841</v>
      </c>
      <c r="X32" s="186" t="s">
        <v>20</v>
      </c>
      <c r="Y32" s="186">
        <v>31.127720378105078</v>
      </c>
      <c r="Z32" s="186" t="s">
        <v>20</v>
      </c>
      <c r="AA32" s="186">
        <v>31.621004566210047</v>
      </c>
    </row>
    <row r="33" spans="1:27" x14ac:dyDescent="0.2">
      <c r="A33" s="244"/>
      <c r="B33" s="68" t="s">
        <v>42</v>
      </c>
      <c r="C33" s="188">
        <v>57.174047178318851</v>
      </c>
      <c r="D33" s="188">
        <v>49.517182280550017</v>
      </c>
      <c r="E33" s="188">
        <v>43.987150795846006</v>
      </c>
      <c r="F33" s="188" t="s">
        <v>20</v>
      </c>
      <c r="G33" s="188">
        <v>38.57722030625478</v>
      </c>
      <c r="H33" s="188" t="s">
        <v>20</v>
      </c>
      <c r="I33" s="188">
        <v>40.59297527493726</v>
      </c>
      <c r="J33" s="188" t="s">
        <v>20</v>
      </c>
      <c r="K33" s="188">
        <v>43.567813473540049</v>
      </c>
      <c r="L33" s="189" t="s">
        <v>20</v>
      </c>
      <c r="M33" s="189">
        <v>44.945635324257147</v>
      </c>
      <c r="N33" s="189" t="s">
        <v>20</v>
      </c>
      <c r="O33" s="189">
        <v>46.768136184029892</v>
      </c>
      <c r="P33" s="189" t="s">
        <v>20</v>
      </c>
      <c r="Q33" s="189">
        <v>46.547345533930155</v>
      </c>
      <c r="R33" s="189" t="s">
        <v>20</v>
      </c>
      <c r="S33" s="189">
        <v>45.837093729432773</v>
      </c>
      <c r="T33" s="189" t="s">
        <v>20</v>
      </c>
      <c r="U33" s="189">
        <v>44.924695893650807</v>
      </c>
      <c r="V33" s="189">
        <v>45.653944759475131</v>
      </c>
      <c r="W33" s="189">
        <v>46.672121336529038</v>
      </c>
      <c r="X33" s="189">
        <v>48.030355702549286</v>
      </c>
      <c r="Y33" s="189">
        <v>46.967606572398431</v>
      </c>
      <c r="Z33" s="189">
        <v>46.127251407189831</v>
      </c>
      <c r="AA33" s="189">
        <v>46.553824640032019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60.244748687171793</v>
      </c>
      <c r="F34" s="187">
        <v>66.547820103834354</v>
      </c>
      <c r="G34" s="187">
        <v>64.781803211198024</v>
      </c>
      <c r="H34" s="187">
        <v>61.923927465723125</v>
      </c>
      <c r="I34" s="187">
        <v>62.71993330700716</v>
      </c>
      <c r="J34" s="187">
        <v>61.660815083506293</v>
      </c>
      <c r="K34" s="187">
        <v>57.711005471342723</v>
      </c>
      <c r="L34" s="186">
        <v>57.453163182188426</v>
      </c>
      <c r="M34" s="186">
        <v>58.609321144912329</v>
      </c>
      <c r="N34" s="186">
        <v>59.792115439516238</v>
      </c>
      <c r="O34" s="186">
        <v>60.444988368118722</v>
      </c>
      <c r="P34" s="186">
        <v>60.934889883066759</v>
      </c>
      <c r="Q34" s="186">
        <v>55.802750134768573</v>
      </c>
      <c r="R34" s="186">
        <v>51.331089884274263</v>
      </c>
      <c r="S34" s="186">
        <v>47.244831459116185</v>
      </c>
      <c r="T34" s="186">
        <v>45.213443673383551</v>
      </c>
      <c r="U34" s="186">
        <v>41.823960311615828</v>
      </c>
      <c r="V34" s="186">
        <v>38.860279774842553</v>
      </c>
      <c r="W34" s="186">
        <v>38.281215832057732</v>
      </c>
      <c r="X34" s="186">
        <v>35.41698459527408</v>
      </c>
      <c r="Y34" s="186">
        <v>38.815886056718448</v>
      </c>
      <c r="Z34" s="186">
        <v>38.965085124711912</v>
      </c>
      <c r="AA34" s="186">
        <v>37.393609166478988</v>
      </c>
    </row>
    <row r="35" spans="1:27" x14ac:dyDescent="0.2">
      <c r="A35" s="244"/>
      <c r="B35" s="62" t="s">
        <v>44</v>
      </c>
      <c r="C35" s="187" t="s">
        <v>20</v>
      </c>
      <c r="D35" s="187">
        <v>60.341840974405578</v>
      </c>
      <c r="E35" s="187">
        <v>65.284313428354864</v>
      </c>
      <c r="F35" s="187">
        <v>64.788794394553349</v>
      </c>
      <c r="G35" s="187">
        <v>60.951982686576386</v>
      </c>
      <c r="H35" s="187">
        <v>60.532384074239374</v>
      </c>
      <c r="I35" s="187">
        <v>60.105027629574145</v>
      </c>
      <c r="J35" s="187">
        <v>57.451430839972758</v>
      </c>
      <c r="K35" s="187">
        <v>55.198886652677523</v>
      </c>
      <c r="L35" s="186">
        <v>48.588049785178491</v>
      </c>
      <c r="M35" s="186">
        <v>44.562998553377177</v>
      </c>
      <c r="N35" s="186">
        <v>43.710501386246101</v>
      </c>
      <c r="O35" s="186">
        <v>45.458718299038637</v>
      </c>
      <c r="P35" s="186">
        <v>45.110700973195527</v>
      </c>
      <c r="Q35" s="186">
        <v>41.769854926838825</v>
      </c>
      <c r="R35" s="186">
        <v>43.133931816316725</v>
      </c>
      <c r="S35" s="186">
        <v>46.552181946199624</v>
      </c>
      <c r="T35" s="186">
        <v>47.137503349200891</v>
      </c>
      <c r="U35" s="186">
        <v>44.298213814184763</v>
      </c>
      <c r="V35" s="186">
        <v>42.640237441002945</v>
      </c>
      <c r="W35" s="186">
        <v>41.040005914201686</v>
      </c>
      <c r="X35" s="186">
        <v>40.584818496794043</v>
      </c>
      <c r="Y35" s="186">
        <v>40.236383888504655</v>
      </c>
      <c r="Z35" s="186">
        <v>37.294818247392996</v>
      </c>
      <c r="AA35" s="186">
        <v>35.584492380695934</v>
      </c>
    </row>
    <row r="36" spans="1:27" x14ac:dyDescent="0.2">
      <c r="A36" s="244"/>
      <c r="B36" s="62" t="s">
        <v>48</v>
      </c>
      <c r="C36" s="187" t="s">
        <v>20</v>
      </c>
      <c r="D36" s="187">
        <v>31.663187195358368</v>
      </c>
      <c r="E36" s="187">
        <v>37.830294008037782</v>
      </c>
      <c r="F36" s="187">
        <v>42.605980939124272</v>
      </c>
      <c r="G36" s="187">
        <v>41.255605380890174</v>
      </c>
      <c r="H36" s="187">
        <v>44.102504121151291</v>
      </c>
      <c r="I36" s="187">
        <v>50.841060119818223</v>
      </c>
      <c r="J36" s="187">
        <v>57.113965110737951</v>
      </c>
      <c r="K36" s="187">
        <v>57.030609916511999</v>
      </c>
      <c r="L36" s="186">
        <v>55.563401646632983</v>
      </c>
      <c r="M36" s="186">
        <v>53.919688525193401</v>
      </c>
      <c r="N36" s="186">
        <v>52.333428026921638</v>
      </c>
      <c r="O36" s="186">
        <v>50.561677232872036</v>
      </c>
      <c r="P36" s="186">
        <v>49.571209363239845</v>
      </c>
      <c r="Q36" s="186">
        <v>49.752646767116524</v>
      </c>
      <c r="R36" s="186">
        <v>41.574035976364421</v>
      </c>
      <c r="S36" s="186">
        <v>38.897606412960513</v>
      </c>
      <c r="T36" s="186">
        <v>41.382951174623969</v>
      </c>
      <c r="U36" s="186">
        <v>31.935936812499456</v>
      </c>
      <c r="V36" s="186">
        <v>40.988866088774799</v>
      </c>
      <c r="W36" s="186">
        <v>35.503998638102416</v>
      </c>
      <c r="X36" s="186">
        <v>38.009473371622761</v>
      </c>
      <c r="Y36" s="186">
        <v>40.453521829653326</v>
      </c>
      <c r="Z36" s="186">
        <v>39.610552065841134</v>
      </c>
      <c r="AA36" s="186">
        <v>37.918516360864594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40.618325195547442</v>
      </c>
      <c r="F37" s="187">
        <v>40.027019989635896</v>
      </c>
      <c r="G37" s="187">
        <v>37.078695495333726</v>
      </c>
      <c r="H37" s="187">
        <v>35.61351681821079</v>
      </c>
      <c r="I37" s="187">
        <v>37.480465869371841</v>
      </c>
      <c r="J37" s="187">
        <v>29.973314285174457</v>
      </c>
      <c r="K37" s="187">
        <v>37.201435575369921</v>
      </c>
      <c r="L37" s="186">
        <v>34.408669060911002</v>
      </c>
      <c r="M37" s="186">
        <v>35.60570218377255</v>
      </c>
      <c r="N37" s="186">
        <v>31.29939019310174</v>
      </c>
      <c r="O37" s="186">
        <v>35.659495461663795</v>
      </c>
      <c r="P37" s="186">
        <v>35.267755401894519</v>
      </c>
      <c r="Q37" s="186">
        <v>31.509743879699304</v>
      </c>
      <c r="R37" s="186">
        <v>28.674876603189038</v>
      </c>
      <c r="S37" s="186">
        <v>26.872897873552841</v>
      </c>
      <c r="T37" s="186">
        <v>21.78417636311454</v>
      </c>
      <c r="U37" s="186">
        <v>19.886362970317688</v>
      </c>
      <c r="V37" s="186">
        <v>20.190823853104796</v>
      </c>
      <c r="W37" s="186">
        <v>22.851900586556361</v>
      </c>
      <c r="X37" s="186">
        <v>23.706111634163221</v>
      </c>
      <c r="Y37" s="186">
        <v>24.720277174324803</v>
      </c>
      <c r="Z37" s="186">
        <v>25.069150158965275</v>
      </c>
      <c r="AA37" s="186">
        <v>24.30625980041501</v>
      </c>
    </row>
    <row r="38" spans="1:27" x14ac:dyDescent="0.2">
      <c r="A38" s="244"/>
      <c r="B38" s="67" t="s">
        <v>50</v>
      </c>
      <c r="C38" s="187">
        <v>56.011289193188453</v>
      </c>
      <c r="D38" s="187">
        <v>45.713507316387322</v>
      </c>
      <c r="E38" s="187">
        <v>43.563585057895359</v>
      </c>
      <c r="F38" s="187">
        <v>38.643760049854976</v>
      </c>
      <c r="G38" s="187">
        <v>39.86652335889395</v>
      </c>
      <c r="H38" s="187">
        <v>39.09743717208417</v>
      </c>
      <c r="I38" s="187">
        <v>40.06811853740809</v>
      </c>
      <c r="J38" s="187">
        <v>41.009490416745983</v>
      </c>
      <c r="K38" s="187">
        <v>42.991197986127311</v>
      </c>
      <c r="L38" s="186">
        <v>42.487989155070935</v>
      </c>
      <c r="M38" s="186">
        <v>43.655150757092592</v>
      </c>
      <c r="N38" s="186">
        <v>45.569416449175939</v>
      </c>
      <c r="O38" s="186">
        <v>47.104517624130125</v>
      </c>
      <c r="P38" s="186">
        <v>46.641361268208321</v>
      </c>
      <c r="Q38" s="186">
        <v>44.475695675412716</v>
      </c>
      <c r="R38" s="186">
        <v>43.132591826098121</v>
      </c>
      <c r="S38" s="186">
        <v>41.62682205795079</v>
      </c>
      <c r="T38" s="186">
        <v>41.357221325880587</v>
      </c>
      <c r="U38" s="186">
        <v>40.927725478287272</v>
      </c>
      <c r="V38" s="186">
        <v>39.954421568627453</v>
      </c>
      <c r="W38" s="186">
        <v>38.903404892120271</v>
      </c>
      <c r="X38" s="186">
        <v>37.608724742405997</v>
      </c>
      <c r="Y38" s="186">
        <v>37.888517852555871</v>
      </c>
      <c r="Z38" s="186">
        <v>38.514713343480466</v>
      </c>
      <c r="AA38" s="186">
        <v>37.457769161276659</v>
      </c>
    </row>
    <row r="39" spans="1:27" x14ac:dyDescent="0.2">
      <c r="A39" s="244"/>
      <c r="B39" s="62" t="s">
        <v>53</v>
      </c>
      <c r="C39" s="187">
        <v>42.321869627560943</v>
      </c>
      <c r="D39" s="187">
        <v>33.958812260536405</v>
      </c>
      <c r="E39" s="187">
        <v>28.217411856394964</v>
      </c>
      <c r="F39" s="187" t="s">
        <v>20</v>
      </c>
      <c r="G39" s="187">
        <v>22.293111608944553</v>
      </c>
      <c r="H39" s="187" t="s">
        <v>20</v>
      </c>
      <c r="I39" s="187">
        <v>24.312566521653768</v>
      </c>
      <c r="J39" s="187" t="s">
        <v>20</v>
      </c>
      <c r="K39" s="187">
        <v>24.405922495734828</v>
      </c>
      <c r="L39" s="186" t="s">
        <v>20</v>
      </c>
      <c r="M39" s="186">
        <v>24.634914130313305</v>
      </c>
      <c r="N39" s="186" t="s">
        <v>20</v>
      </c>
      <c r="O39" s="186">
        <v>26.988240686870824</v>
      </c>
      <c r="P39" s="186" t="s">
        <v>20</v>
      </c>
      <c r="Q39" s="186">
        <v>27.464249341379858</v>
      </c>
      <c r="R39" s="186" t="s">
        <v>20</v>
      </c>
      <c r="S39" s="186">
        <v>28.273759377381957</v>
      </c>
      <c r="T39" s="186" t="s">
        <v>20</v>
      </c>
      <c r="U39" s="186" t="s">
        <v>20</v>
      </c>
      <c r="V39" s="186" t="s">
        <v>20</v>
      </c>
      <c r="W39" s="186">
        <v>25.019931589640716</v>
      </c>
      <c r="X39" s="186" t="s">
        <v>20</v>
      </c>
      <c r="Y39" s="186">
        <v>24.24178650765813</v>
      </c>
      <c r="Z39" s="186" t="s">
        <v>20</v>
      </c>
      <c r="AA39" s="186">
        <v>23.254874360495258</v>
      </c>
    </row>
    <row r="40" spans="1:27" x14ac:dyDescent="0.2">
      <c r="A40" s="244"/>
      <c r="B40" s="62" t="s">
        <v>52</v>
      </c>
      <c r="C40" s="187">
        <v>24.899408284023668</v>
      </c>
      <c r="D40" s="187" t="s">
        <v>20</v>
      </c>
      <c r="E40" s="187" t="s">
        <v>20</v>
      </c>
      <c r="F40" s="187">
        <v>23.185011709601874</v>
      </c>
      <c r="G40" s="187" t="s">
        <v>20</v>
      </c>
      <c r="H40" s="187" t="s">
        <v>20</v>
      </c>
      <c r="I40" s="187" t="s">
        <v>20</v>
      </c>
      <c r="J40" s="187">
        <v>22.709923664122137</v>
      </c>
      <c r="K40" s="187" t="s">
        <v>20</v>
      </c>
      <c r="L40" s="187" t="s">
        <v>20</v>
      </c>
      <c r="M40" s="186" t="s">
        <v>20</v>
      </c>
      <c r="N40" s="186">
        <v>22.840490797546011</v>
      </c>
      <c r="O40" s="186" t="s">
        <v>20</v>
      </c>
      <c r="P40" s="186" t="s">
        <v>20</v>
      </c>
      <c r="Q40" s="186" t="s">
        <v>20</v>
      </c>
      <c r="R40" s="186">
        <v>25.412849649773268</v>
      </c>
      <c r="S40" s="186" t="s">
        <v>20</v>
      </c>
      <c r="T40" s="186" t="s">
        <v>20</v>
      </c>
      <c r="U40" s="186">
        <v>27.057450042621888</v>
      </c>
      <c r="V40" s="186" t="s">
        <v>20</v>
      </c>
      <c r="W40" s="186">
        <v>27.791858244965411</v>
      </c>
      <c r="X40" s="186" t="s">
        <v>20</v>
      </c>
      <c r="Y40" s="186">
        <v>27.268972998812025</v>
      </c>
      <c r="Z40" s="186" t="s">
        <v>20</v>
      </c>
      <c r="AA40" s="186">
        <v>26.812788802480775</v>
      </c>
    </row>
    <row r="41" spans="1:27" x14ac:dyDescent="0.2">
      <c r="A41" s="244"/>
      <c r="B41" s="62" t="s">
        <v>57</v>
      </c>
      <c r="C41" s="187" t="s">
        <v>20</v>
      </c>
      <c r="D41" s="187">
        <v>70.05327552433944</v>
      </c>
      <c r="E41" s="187">
        <v>62.352111929099188</v>
      </c>
      <c r="F41" s="187">
        <v>50.603133014828948</v>
      </c>
      <c r="G41" s="187">
        <v>48.002553484010498</v>
      </c>
      <c r="H41" s="187">
        <v>50.567179180525692</v>
      </c>
      <c r="I41" s="187">
        <v>57.018005350451659</v>
      </c>
      <c r="J41" s="187">
        <v>56.962381073790347</v>
      </c>
      <c r="K41" s="187">
        <v>50.135962795325703</v>
      </c>
      <c r="L41" s="186">
        <v>48.630802461853747</v>
      </c>
      <c r="M41" s="186">
        <v>47.0695481999091</v>
      </c>
      <c r="N41" s="186">
        <v>42.043302179239141</v>
      </c>
      <c r="O41" s="186">
        <v>46.43121882748499</v>
      </c>
      <c r="P41" s="186">
        <v>43.117973496885384</v>
      </c>
      <c r="Q41" s="186">
        <v>41.852395745081431</v>
      </c>
      <c r="R41" s="186">
        <v>40.652473464973106</v>
      </c>
      <c r="S41" s="186">
        <v>39.320850860135273</v>
      </c>
      <c r="T41" s="186">
        <v>37.410246789471849</v>
      </c>
      <c r="U41" s="186">
        <v>38.466866855057965</v>
      </c>
      <c r="V41" s="186">
        <v>34.104093392552123</v>
      </c>
      <c r="W41" s="186">
        <v>32.831142805802678</v>
      </c>
      <c r="X41" s="186">
        <v>32.227406300460324</v>
      </c>
      <c r="Y41" s="186">
        <v>30.822550369699631</v>
      </c>
      <c r="Z41" s="186">
        <v>30.089099097847161</v>
      </c>
      <c r="AA41" s="186">
        <v>27.453934636781334</v>
      </c>
    </row>
    <row r="42" spans="1:27" x14ac:dyDescent="0.2">
      <c r="A42" s="244"/>
      <c r="B42" s="62" t="s">
        <v>51</v>
      </c>
      <c r="C42" s="187">
        <v>48.096621565534988</v>
      </c>
      <c r="D42" s="187">
        <v>35.014836795252222</v>
      </c>
      <c r="E42" s="187">
        <v>32.84497808814622</v>
      </c>
      <c r="F42" s="187">
        <v>30.229145501749631</v>
      </c>
      <c r="G42" s="187">
        <v>28.863611506070221</v>
      </c>
      <c r="H42" s="187">
        <v>28.884219723525312</v>
      </c>
      <c r="I42" s="187">
        <v>31.748759931852788</v>
      </c>
      <c r="J42" s="187">
        <v>32.916668724472913</v>
      </c>
      <c r="K42" s="187">
        <v>32.728354519122554</v>
      </c>
      <c r="L42" s="186">
        <v>31.868586525076392</v>
      </c>
      <c r="M42" s="186">
        <v>30.921827829657012</v>
      </c>
      <c r="N42" s="186">
        <v>30.663596972857484</v>
      </c>
      <c r="O42" s="186">
        <v>32.553859478185558</v>
      </c>
      <c r="P42" s="186">
        <v>32.278407176997199</v>
      </c>
      <c r="Q42" s="186">
        <v>30.452123288421717</v>
      </c>
      <c r="R42" s="186">
        <v>28.674368658816562</v>
      </c>
      <c r="S42" s="186">
        <v>29.123708662480823</v>
      </c>
      <c r="T42" s="186" t="s">
        <v>20</v>
      </c>
      <c r="U42" s="186" t="s">
        <v>20</v>
      </c>
      <c r="V42" s="186" t="s">
        <v>20</v>
      </c>
      <c r="W42" s="186" t="s">
        <v>20</v>
      </c>
      <c r="X42" s="186">
        <v>18.201204507099405</v>
      </c>
      <c r="Y42" s="186">
        <v>17.973308366703741</v>
      </c>
      <c r="Z42" s="186">
        <v>19.624882602992425</v>
      </c>
      <c r="AA42" s="186">
        <v>19.4047407838158</v>
      </c>
    </row>
    <row r="43" spans="1:27" x14ac:dyDescent="0.2">
      <c r="A43" s="244"/>
      <c r="B43" s="62" t="s">
        <v>60</v>
      </c>
      <c r="C43" s="187">
        <v>47.803436426116839</v>
      </c>
      <c r="D43" s="187">
        <v>38.899938658289493</v>
      </c>
      <c r="E43" s="187">
        <v>35.407907173820931</v>
      </c>
      <c r="F43" s="187">
        <v>26.075559097103788</v>
      </c>
      <c r="G43" s="187">
        <v>27.469621337270343</v>
      </c>
      <c r="H43" s="187">
        <v>29.427040306881118</v>
      </c>
      <c r="I43" s="187">
        <v>30.364838083633117</v>
      </c>
      <c r="J43" s="187">
        <v>31.206882932223916</v>
      </c>
      <c r="K43" s="187">
        <v>30.448669807590328</v>
      </c>
      <c r="L43" s="186">
        <v>29.570988628511468</v>
      </c>
      <c r="M43" s="186">
        <v>28.890110006234742</v>
      </c>
      <c r="N43" s="186">
        <v>30.207816874483541</v>
      </c>
      <c r="O43" s="186">
        <v>32.49126053621837</v>
      </c>
      <c r="P43" s="186">
        <v>32.513659864478477</v>
      </c>
      <c r="Q43" s="186">
        <v>30.977276026277963</v>
      </c>
      <c r="R43" s="186">
        <v>29.628811210702466</v>
      </c>
      <c r="S43" s="186">
        <v>27.515775781758101</v>
      </c>
      <c r="T43" s="186">
        <v>25.914721710345638</v>
      </c>
      <c r="U43" s="186">
        <v>24.678508714015148</v>
      </c>
      <c r="V43" s="186">
        <v>23.268255649386557</v>
      </c>
      <c r="W43" s="186">
        <v>22.75365265121048</v>
      </c>
      <c r="X43" s="186">
        <v>22.306355631922806</v>
      </c>
      <c r="Y43" s="186">
        <v>21.087181968516596</v>
      </c>
      <c r="Z43" s="186">
        <v>21.247821187437445</v>
      </c>
      <c r="AA43" s="186">
        <v>19.885163142529962</v>
      </c>
    </row>
    <row r="44" spans="1:27" x14ac:dyDescent="0.2">
      <c r="A44" s="180"/>
      <c r="B44" s="175" t="s">
        <v>62</v>
      </c>
      <c r="C44" s="190" t="s">
        <v>20</v>
      </c>
      <c r="D44" s="190">
        <v>34.931700997921943</v>
      </c>
      <c r="E44" s="190">
        <v>33.314312889202135</v>
      </c>
      <c r="F44" s="190">
        <v>27.93148181221833</v>
      </c>
      <c r="G44" s="190">
        <v>28.298264662759614</v>
      </c>
      <c r="H44" s="190">
        <v>29.189700337580444</v>
      </c>
      <c r="I44" s="190">
        <v>29.736250764932286</v>
      </c>
      <c r="J44" s="190">
        <v>29.863779275465607</v>
      </c>
      <c r="K44" s="190">
        <v>29.036427309242686</v>
      </c>
      <c r="L44" s="191">
        <v>28.238836254749284</v>
      </c>
      <c r="M44" s="191">
        <v>27.932345738959729</v>
      </c>
      <c r="N44" s="191">
        <v>28.801291423766983</v>
      </c>
      <c r="O44" s="191">
        <v>30.771322046626771</v>
      </c>
      <c r="P44" s="191">
        <v>30.707626798492001</v>
      </c>
      <c r="Q44" s="191">
        <v>29.385028676742074</v>
      </c>
      <c r="R44" s="191">
        <v>28.807964231894196</v>
      </c>
      <c r="S44" s="191">
        <v>27.8092992889352</v>
      </c>
      <c r="T44" s="191">
        <v>26.850577145853666</v>
      </c>
      <c r="U44" s="191">
        <v>26.101685881339272</v>
      </c>
      <c r="V44" s="191">
        <v>25.185782853694345</v>
      </c>
      <c r="W44" s="191">
        <v>24.605632092380493</v>
      </c>
      <c r="X44" s="191">
        <v>24.230576569289735</v>
      </c>
      <c r="Y44" s="191">
        <v>23.651654862494855</v>
      </c>
      <c r="Z44" s="191">
        <v>24.106950988457555</v>
      </c>
      <c r="AA44" s="191">
        <v>23.281441336164853</v>
      </c>
    </row>
    <row r="45" spans="1:27" x14ac:dyDescent="0.2">
      <c r="A45" s="180"/>
      <c r="B45" s="178" t="s">
        <v>369</v>
      </c>
      <c r="C45" s="190" t="s">
        <v>20</v>
      </c>
      <c r="D45" s="190">
        <v>42.271646179282833</v>
      </c>
      <c r="E45" s="190">
        <v>40.700380350467888</v>
      </c>
      <c r="F45" s="190" t="s">
        <v>20</v>
      </c>
      <c r="G45" s="190">
        <v>36.166448990653052</v>
      </c>
      <c r="H45" s="190" t="s">
        <v>20</v>
      </c>
      <c r="I45" s="190">
        <v>36.865693211992948</v>
      </c>
      <c r="J45" s="190" t="s">
        <v>20</v>
      </c>
      <c r="K45" s="190">
        <v>35.642230497561002</v>
      </c>
      <c r="L45" s="191">
        <v>34.70599557491029</v>
      </c>
      <c r="M45" s="191">
        <v>34.594215290365938</v>
      </c>
      <c r="N45" s="191">
        <v>35.241470694878529</v>
      </c>
      <c r="O45" s="191">
        <v>36.004762700172272</v>
      </c>
      <c r="P45" s="191">
        <v>35.837228369937449</v>
      </c>
      <c r="Q45" s="191">
        <v>34.291210391162849</v>
      </c>
      <c r="R45" s="191">
        <v>34.026033170880638</v>
      </c>
      <c r="S45" s="191">
        <v>33.438551217094776</v>
      </c>
      <c r="T45" s="191">
        <v>32.948567794742807</v>
      </c>
      <c r="U45" s="191">
        <v>32.095500028028106</v>
      </c>
      <c r="V45" s="191">
        <v>31.170054109055506</v>
      </c>
      <c r="W45" s="191">
        <v>30.123430226322355</v>
      </c>
      <c r="X45" s="191">
        <v>29.97600281161456</v>
      </c>
      <c r="Y45" s="191">
        <v>29.829601420517772</v>
      </c>
      <c r="Z45" s="191">
        <v>30.833112089148674</v>
      </c>
      <c r="AA45" s="191">
        <v>30.750039553987214</v>
      </c>
    </row>
    <row r="46" spans="1:27" ht="12.75" customHeight="1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70.718409236690178</v>
      </c>
      <c r="G46" s="187">
        <v>74.336050486458063</v>
      </c>
      <c r="H46" s="187">
        <v>70.24269847799259</v>
      </c>
      <c r="I46" s="187">
        <v>68.86553804242071</v>
      </c>
      <c r="J46" s="187">
        <v>64.522387297697449</v>
      </c>
      <c r="K46" s="187">
        <v>65.279477764177884</v>
      </c>
      <c r="L46" s="186">
        <v>66.663577386468958</v>
      </c>
      <c r="M46" s="186">
        <v>67.535803426466671</v>
      </c>
      <c r="N46" s="186">
        <v>70.554199940845891</v>
      </c>
      <c r="O46" s="186" t="s">
        <v>20</v>
      </c>
      <c r="P46" s="186" t="s">
        <v>20</v>
      </c>
      <c r="Q46" s="186" t="s">
        <v>20</v>
      </c>
      <c r="R46" s="186" t="s">
        <v>20</v>
      </c>
      <c r="S46" s="186" t="s">
        <v>20</v>
      </c>
      <c r="T46" s="186" t="s">
        <v>20</v>
      </c>
      <c r="U46" s="186">
        <v>76.385311614536732</v>
      </c>
      <c r="V46" s="186">
        <v>73.079240997354503</v>
      </c>
      <c r="W46" s="186">
        <v>70.676062251652283</v>
      </c>
      <c r="X46" s="186">
        <v>65.122539440036036</v>
      </c>
      <c r="Y46" s="186">
        <v>60.708104181920106</v>
      </c>
      <c r="Z46" s="186">
        <v>57.708247115032385</v>
      </c>
      <c r="AA46" s="186">
        <v>58.549387598701529</v>
      </c>
    </row>
    <row r="47" spans="1:27" ht="12.75" customHeight="1" x14ac:dyDescent="0.2">
      <c r="A47" s="245"/>
      <c r="B47" s="62" t="s">
        <v>36</v>
      </c>
      <c r="C47" s="187" t="s">
        <v>20</v>
      </c>
      <c r="D47" s="187" t="s">
        <v>20</v>
      </c>
      <c r="E47" s="187" t="s">
        <v>20</v>
      </c>
      <c r="F47" s="187">
        <v>33.407579842910017</v>
      </c>
      <c r="G47" s="187" t="s">
        <v>20</v>
      </c>
      <c r="H47" s="187" t="s">
        <v>20</v>
      </c>
      <c r="I47" s="187">
        <v>29.913680559614974</v>
      </c>
      <c r="J47" s="187">
        <v>26.628287215269054</v>
      </c>
      <c r="K47" s="187">
        <v>26.344325984640406</v>
      </c>
      <c r="L47" s="186">
        <v>24.712152116585262</v>
      </c>
      <c r="M47" s="186">
        <v>24.62071207215055</v>
      </c>
      <c r="N47" s="186">
        <v>23.589375162829608</v>
      </c>
      <c r="O47" s="186">
        <v>23.40996205033661</v>
      </c>
      <c r="P47" s="186">
        <v>24.018116899822829</v>
      </c>
      <c r="Q47" s="186">
        <v>21.67564848813964</v>
      </c>
      <c r="R47" s="186">
        <v>21.570273621876932</v>
      </c>
      <c r="S47" s="186">
        <v>21.10789351131816</v>
      </c>
      <c r="T47" s="186">
        <v>20.253190623966795</v>
      </c>
      <c r="U47" s="186">
        <v>21.264787420170812</v>
      </c>
      <c r="V47" s="186">
        <v>20.03481537023659</v>
      </c>
      <c r="W47" s="186">
        <v>19.808141601939337</v>
      </c>
      <c r="X47" s="186">
        <v>20.218799270951951</v>
      </c>
      <c r="Y47" s="186">
        <v>20.490411689526919</v>
      </c>
      <c r="Z47" s="186">
        <v>19.782451188343295</v>
      </c>
      <c r="AA47" s="186">
        <v>18.956943486191694</v>
      </c>
    </row>
    <row r="48" spans="1:27" ht="12.75" customHeight="1" x14ac:dyDescent="0.2">
      <c r="A48" s="245"/>
      <c r="B48" s="62" t="s">
        <v>45</v>
      </c>
      <c r="C48" s="187" t="s">
        <v>20</v>
      </c>
      <c r="D48" s="187" t="s">
        <v>20</v>
      </c>
      <c r="E48" s="187">
        <v>57.415082439859454</v>
      </c>
      <c r="F48" s="187">
        <v>40.802809949609156</v>
      </c>
      <c r="G48" s="187">
        <v>42.959714844835958</v>
      </c>
      <c r="H48" s="187">
        <v>48.40681207292446</v>
      </c>
      <c r="I48" s="187">
        <v>47.629111757717126</v>
      </c>
      <c r="J48" s="187">
        <v>49.037740438955161</v>
      </c>
      <c r="K48" s="187">
        <v>53.500245002787963</v>
      </c>
      <c r="L48" s="186">
        <v>64.097376296619885</v>
      </c>
      <c r="M48" s="186">
        <v>67.140655893557948</v>
      </c>
      <c r="N48" s="186">
        <v>70.097628073942374</v>
      </c>
      <c r="O48" s="186">
        <v>54.920410521076981</v>
      </c>
      <c r="P48" s="186">
        <v>54.397884868531456</v>
      </c>
      <c r="Q48" s="186">
        <v>49.129613216450231</v>
      </c>
      <c r="R48" s="186">
        <v>49.94582849472696</v>
      </c>
      <c r="S48" s="186">
        <v>52.285935261779471</v>
      </c>
      <c r="T48" s="186">
        <v>48.549025426527528</v>
      </c>
      <c r="U48" s="186">
        <v>41.691887649258696</v>
      </c>
      <c r="V48" s="186">
        <v>39.586007833166725</v>
      </c>
      <c r="W48" s="186">
        <v>35.93045495724315</v>
      </c>
      <c r="X48" s="186">
        <v>33.321399294447005</v>
      </c>
      <c r="Y48" s="186">
        <v>34.392163582115579</v>
      </c>
      <c r="Z48" s="186">
        <v>32.864901705498447</v>
      </c>
      <c r="AA48" s="186">
        <v>31.646250391689151</v>
      </c>
    </row>
    <row r="49" spans="1:27" ht="12.75" customHeight="1" x14ac:dyDescent="0.2">
      <c r="A49" s="245"/>
      <c r="B49" s="62" t="s">
        <v>46</v>
      </c>
      <c r="C49" s="187" t="s">
        <v>20</v>
      </c>
      <c r="D49" s="187" t="s">
        <v>20</v>
      </c>
      <c r="E49" s="187">
        <v>61.539925357993312</v>
      </c>
      <c r="F49" s="187">
        <v>54.807417751127474</v>
      </c>
      <c r="G49" s="187">
        <v>57.218791058771224</v>
      </c>
      <c r="H49" s="187">
        <v>58.430570832824088</v>
      </c>
      <c r="I49" s="187">
        <v>59.608306488075058</v>
      </c>
      <c r="J49" s="187">
        <v>60.634238234155404</v>
      </c>
      <c r="K49" s="187">
        <v>61.945393378778178</v>
      </c>
      <c r="L49" s="186">
        <v>61.099107633796066</v>
      </c>
      <c r="M49" s="186">
        <v>62.618468293789775</v>
      </c>
      <c r="N49" s="186">
        <v>64.720400154776485</v>
      </c>
      <c r="O49" s="186">
        <v>66.460766561768082</v>
      </c>
      <c r="P49" s="186">
        <v>70.349224230631364</v>
      </c>
      <c r="Q49" s="186">
        <v>67.075932294573619</v>
      </c>
      <c r="R49" s="186">
        <v>67.839732475954804</v>
      </c>
      <c r="S49" s="186">
        <v>67.644601689842702</v>
      </c>
      <c r="T49" s="186">
        <v>69.220378819789815</v>
      </c>
      <c r="U49" s="186">
        <v>69.518025699129879</v>
      </c>
      <c r="V49" s="186">
        <v>68.170230782466746</v>
      </c>
      <c r="W49" s="186">
        <v>66.167169895297306</v>
      </c>
      <c r="X49" s="186">
        <v>67.033523832197616</v>
      </c>
      <c r="Y49" s="186">
        <v>66.29096023067595</v>
      </c>
      <c r="Z49" s="186">
        <v>67.803034785787005</v>
      </c>
      <c r="AA49" s="186" t="s">
        <v>20</v>
      </c>
    </row>
    <row r="50" spans="1:27" ht="12.75" customHeight="1" x14ac:dyDescent="0.2">
      <c r="A50" s="245"/>
      <c r="B50" s="62" t="s">
        <v>47</v>
      </c>
      <c r="C50" s="187" t="s">
        <v>20</v>
      </c>
      <c r="D50" s="187" t="s">
        <v>20</v>
      </c>
      <c r="E50" s="187">
        <v>32.54083245521602</v>
      </c>
      <c r="F50" s="187">
        <v>40.27419654961588</v>
      </c>
      <c r="G50" s="187">
        <v>38.40528601655592</v>
      </c>
      <c r="H50" s="187">
        <v>42.245438405861641</v>
      </c>
      <c r="I50" s="187">
        <v>41.918513939179839</v>
      </c>
      <c r="J50" s="187">
        <v>37.830294422573971</v>
      </c>
      <c r="K50" s="187">
        <v>35.686445296001018</v>
      </c>
      <c r="L50" s="186">
        <v>36.023167181826366</v>
      </c>
      <c r="M50" s="186">
        <v>34.733173152919605</v>
      </c>
      <c r="N50" s="186">
        <v>29.887510297264093</v>
      </c>
      <c r="O50" s="186">
        <v>40.299513403050049</v>
      </c>
      <c r="P50" s="186">
        <v>41.223898389991184</v>
      </c>
      <c r="Q50" s="186">
        <v>38.94506534208503</v>
      </c>
      <c r="R50" s="186">
        <v>39.464254161218506</v>
      </c>
      <c r="S50" s="186">
        <v>40.250841616498789</v>
      </c>
      <c r="T50" s="186">
        <v>38.071701483769544</v>
      </c>
      <c r="U50" s="186">
        <v>38.314084699779968</v>
      </c>
      <c r="V50" s="186">
        <v>39.302092933149169</v>
      </c>
      <c r="W50" s="186">
        <v>37.768505898048573</v>
      </c>
      <c r="X50" s="186">
        <v>37.924350673351626</v>
      </c>
      <c r="Y50" s="186">
        <v>36.436904374925824</v>
      </c>
      <c r="Z50" s="186">
        <v>34.291215560528933</v>
      </c>
      <c r="AA50" s="186" t="s">
        <v>20</v>
      </c>
    </row>
    <row r="51" spans="1:27" ht="12.75" customHeight="1" x14ac:dyDescent="0.2">
      <c r="A51" s="245"/>
      <c r="B51" s="62" t="s">
        <v>54</v>
      </c>
      <c r="C51" s="187" t="s">
        <v>20</v>
      </c>
      <c r="D51" s="187" t="s">
        <v>20</v>
      </c>
      <c r="E51" s="187" t="s">
        <v>20</v>
      </c>
      <c r="F51" s="187" t="s">
        <v>20</v>
      </c>
      <c r="G51" s="187">
        <v>36.382407268257474</v>
      </c>
      <c r="H51" s="187" t="s">
        <v>20</v>
      </c>
      <c r="I51" s="187">
        <v>34.049630291135756</v>
      </c>
      <c r="J51" s="187">
        <v>35.606325830157431</v>
      </c>
      <c r="K51" s="187">
        <v>38.192548730005903</v>
      </c>
      <c r="L51" s="186">
        <v>40.38722634872768</v>
      </c>
      <c r="M51" s="186">
        <v>45.694126076383242</v>
      </c>
      <c r="N51" s="186">
        <v>45.138012625417964</v>
      </c>
      <c r="O51" s="186">
        <v>44.44367452877821</v>
      </c>
      <c r="P51" s="186">
        <v>44.529282275602036</v>
      </c>
      <c r="Q51" s="186">
        <v>43.053871568132692</v>
      </c>
      <c r="R51" s="186">
        <v>45.37637143708497</v>
      </c>
      <c r="S51" s="186">
        <v>42.89492288422398</v>
      </c>
      <c r="T51" s="186">
        <v>43.869374987071893</v>
      </c>
      <c r="U51" s="186">
        <v>44.611853926001494</v>
      </c>
      <c r="V51" s="186">
        <v>46.024732689829492</v>
      </c>
      <c r="W51" s="186">
        <v>46.694313738835525</v>
      </c>
      <c r="X51" s="186">
        <v>47.507580536792595</v>
      </c>
      <c r="Y51" s="186">
        <v>56.305670825230649</v>
      </c>
      <c r="Z51" s="186">
        <v>56.263546625967741</v>
      </c>
      <c r="AA51" s="186" t="s">
        <v>20</v>
      </c>
    </row>
    <row r="52" spans="1:27" ht="12.75" customHeight="1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33.385318519180473</v>
      </c>
      <c r="G52" s="187">
        <v>33.340251447424372</v>
      </c>
      <c r="H52" s="187">
        <v>35.202156721782536</v>
      </c>
      <c r="I52" s="187">
        <v>35.229458475601497</v>
      </c>
      <c r="J52" s="187">
        <v>33.615080557410444</v>
      </c>
      <c r="K52" s="187">
        <v>31.544214172814094</v>
      </c>
      <c r="L52" s="186">
        <v>31.410734571314919</v>
      </c>
      <c r="M52" s="186">
        <v>29.886757339154446</v>
      </c>
      <c r="N52" s="186">
        <v>28.037898284577562</v>
      </c>
      <c r="O52" s="186">
        <v>28.84572532912798</v>
      </c>
      <c r="P52" s="186">
        <v>27.512442292511079</v>
      </c>
      <c r="Q52" s="186">
        <v>26.355021039886399</v>
      </c>
      <c r="R52" s="186">
        <v>24.720334539616502</v>
      </c>
      <c r="S52" s="186">
        <v>23.473801037558356</v>
      </c>
      <c r="T52" s="186">
        <v>21.858795963170206</v>
      </c>
      <c r="U52" s="186">
        <v>21.245104095134245</v>
      </c>
      <c r="V52" s="186">
        <v>21.360490011161549</v>
      </c>
      <c r="W52" s="186">
        <v>19.768623061494548</v>
      </c>
      <c r="X52" s="186">
        <v>18.790851059750061</v>
      </c>
      <c r="Y52" s="186">
        <v>18.136355090045956</v>
      </c>
      <c r="Z52" s="186">
        <v>16.779037523168299</v>
      </c>
      <c r="AA52" s="186">
        <v>15.145694817663863</v>
      </c>
    </row>
    <row r="54" spans="1:27" x14ac:dyDescent="0.2">
      <c r="A54" s="13" t="s">
        <v>76</v>
      </c>
    </row>
    <row r="55" spans="1:27" x14ac:dyDescent="0.2">
      <c r="A55" s="12" t="s">
        <v>74</v>
      </c>
    </row>
    <row r="57" spans="1:27" x14ac:dyDescent="0.2">
      <c r="B57" s="174" t="s">
        <v>199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AA57"/>
  <sheetViews>
    <sheetView showGridLines="0" workbookViewId="0">
      <selection activeCell="A5" sqref="A5:AA52"/>
    </sheetView>
  </sheetViews>
  <sheetFormatPr baseColWidth="10" defaultColWidth="11.42578125" defaultRowHeight="12.75" x14ac:dyDescent="0.2"/>
  <cols>
    <col min="2" max="2" width="15.7109375" customWidth="1"/>
    <col min="3" max="22" width="7.5703125" customWidth="1"/>
    <col min="2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82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201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ht="12.75" customHeight="1" x14ac:dyDescent="0.2">
      <c r="A6" s="243" t="s">
        <v>210</v>
      </c>
      <c r="B6" s="62" t="s">
        <v>21</v>
      </c>
      <c r="C6" s="185">
        <v>2.9840584857236672</v>
      </c>
      <c r="D6" s="185" t="s">
        <v>20</v>
      </c>
      <c r="E6" s="185" t="s">
        <v>20</v>
      </c>
      <c r="F6" s="185">
        <v>5.025046245690743</v>
      </c>
      <c r="G6" s="185" t="s">
        <v>20</v>
      </c>
      <c r="H6" s="185">
        <v>5.499251097706102</v>
      </c>
      <c r="I6" s="185" t="s">
        <v>20</v>
      </c>
      <c r="J6" s="185">
        <v>5.8293256809162832</v>
      </c>
      <c r="K6" s="185" t="s">
        <v>20</v>
      </c>
      <c r="L6" s="185">
        <v>6.1953840887976144</v>
      </c>
      <c r="M6" s="185" t="s">
        <v>20</v>
      </c>
      <c r="N6" s="186">
        <v>6.4703000583551384</v>
      </c>
      <c r="O6" s="186" t="s">
        <v>20</v>
      </c>
      <c r="P6" s="186">
        <v>6.7089025862616767</v>
      </c>
      <c r="Q6" s="186" t="s">
        <v>20</v>
      </c>
      <c r="R6" s="186" t="s">
        <v>20</v>
      </c>
      <c r="S6" s="186" t="s">
        <v>20</v>
      </c>
      <c r="T6" s="186" t="s">
        <v>20</v>
      </c>
      <c r="U6" s="186" t="s">
        <v>20</v>
      </c>
      <c r="V6" s="186" t="s">
        <v>20</v>
      </c>
      <c r="W6" s="186" t="s">
        <v>20</v>
      </c>
      <c r="X6" s="186" t="s">
        <v>20</v>
      </c>
      <c r="Y6" s="186" t="s">
        <v>20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2.4573540273045209</v>
      </c>
      <c r="D7" s="187" t="s">
        <v>20</v>
      </c>
      <c r="E7" s="187" t="s">
        <v>20</v>
      </c>
      <c r="F7" s="187" t="s">
        <v>20</v>
      </c>
      <c r="G7" s="187" t="s">
        <v>20</v>
      </c>
      <c r="H7" s="187">
        <v>4.8122763814102756</v>
      </c>
      <c r="I7" s="187" t="s">
        <v>20</v>
      </c>
      <c r="J7" s="187">
        <v>5.2502123462302999</v>
      </c>
      <c r="K7" s="187">
        <v>5.7900900127630939</v>
      </c>
      <c r="L7" s="186">
        <v>5.9721106131775379</v>
      </c>
      <c r="M7" s="187">
        <v>6.4196608419651442</v>
      </c>
      <c r="N7" s="186">
        <v>6.9715933623351738</v>
      </c>
      <c r="O7" s="186">
        <v>6.7658832368297102</v>
      </c>
      <c r="P7" s="186">
        <v>7.1669424089192431</v>
      </c>
      <c r="Q7" s="186">
        <v>7.2921561741300689</v>
      </c>
      <c r="R7" s="186">
        <v>7.7244003930070937</v>
      </c>
      <c r="S7" s="186">
        <v>7.8075149547670657</v>
      </c>
      <c r="T7" s="186">
        <v>8.2091009151290049</v>
      </c>
      <c r="U7" s="186">
        <v>8.2734622868319772</v>
      </c>
      <c r="V7" s="186">
        <v>8.6002938737999433</v>
      </c>
      <c r="W7" s="186">
        <v>8.6423387276035122</v>
      </c>
      <c r="X7" s="186">
        <v>9.074525779141581</v>
      </c>
      <c r="Y7" s="186">
        <v>9.423667581812591</v>
      </c>
      <c r="Z7" s="186">
        <v>9.2019767081293899</v>
      </c>
      <c r="AA7" s="186">
        <v>9.7702624805619589</v>
      </c>
    </row>
    <row r="8" spans="1:27" x14ac:dyDescent="0.2">
      <c r="A8" s="244"/>
      <c r="B8" s="62" t="s">
        <v>22</v>
      </c>
      <c r="C8" s="187">
        <v>3.3056542405666263</v>
      </c>
      <c r="D8" s="187">
        <v>4.0038976614031583</v>
      </c>
      <c r="E8" s="187">
        <v>3.9295043405346748</v>
      </c>
      <c r="F8" s="187">
        <v>5.2084094996585701</v>
      </c>
      <c r="G8" s="187">
        <v>5.4388161377466702</v>
      </c>
      <c r="H8" s="187">
        <v>5.0376811861995545</v>
      </c>
      <c r="I8" s="187">
        <v>5.0362825286237465</v>
      </c>
      <c r="J8" s="187">
        <v>5.014171776221092</v>
      </c>
      <c r="K8" s="187">
        <v>5.1070805173203553</v>
      </c>
      <c r="L8" s="186">
        <v>5.2819254645430407</v>
      </c>
      <c r="M8" s="186">
        <v>5.4548550348202518</v>
      </c>
      <c r="N8" s="186">
        <v>5.4599190569561156</v>
      </c>
      <c r="O8" s="186">
        <v>5.5350032048907005</v>
      </c>
      <c r="P8" s="186">
        <v>5.5134519046439063</v>
      </c>
      <c r="Q8" s="186">
        <v>5.6980139518028627</v>
      </c>
      <c r="R8" s="186">
        <v>6.0326820923741789</v>
      </c>
      <c r="S8" s="186">
        <v>6.084637635122502</v>
      </c>
      <c r="T8" s="186">
        <v>6.4943349094477654</v>
      </c>
      <c r="U8" s="186">
        <v>6.8759978712080896</v>
      </c>
      <c r="V8" s="186">
        <v>6.9816432794987202</v>
      </c>
      <c r="W8" s="186">
        <v>7.2691129670329673</v>
      </c>
      <c r="X8" s="186">
        <v>7.7530252909775097</v>
      </c>
      <c r="Y8" s="186">
        <v>8.1403359735399086</v>
      </c>
      <c r="Z8" s="186">
        <v>8.3130492030492036</v>
      </c>
      <c r="AA8" s="186">
        <v>10.27992408557626</v>
      </c>
    </row>
    <row r="9" spans="1:27" x14ac:dyDescent="0.2">
      <c r="A9" s="244"/>
      <c r="B9" s="66" t="s">
        <v>23</v>
      </c>
      <c r="C9" s="187">
        <v>3.5995288460899242</v>
      </c>
      <c r="D9" s="187">
        <v>4.1811978420268341</v>
      </c>
      <c r="E9" s="187">
        <v>4.9473913508050611</v>
      </c>
      <c r="F9" s="187">
        <v>5.4729022252362904</v>
      </c>
      <c r="G9" s="187">
        <v>5.7761054143428847</v>
      </c>
      <c r="H9" s="187">
        <v>5.8430975253601876</v>
      </c>
      <c r="I9" s="187">
        <v>6.2059103221625262</v>
      </c>
      <c r="J9" s="187">
        <v>6.589407762614762</v>
      </c>
      <c r="K9" s="187">
        <v>6.7792976828720901</v>
      </c>
      <c r="L9" s="186">
        <v>7.0322918050175289</v>
      </c>
      <c r="M9" s="186">
        <v>7.5599687129673194</v>
      </c>
      <c r="N9" s="186">
        <v>7.7194660902638237</v>
      </c>
      <c r="O9" s="186">
        <v>7.0403740592725397</v>
      </c>
      <c r="P9" s="186">
        <v>6.8537203576815084</v>
      </c>
      <c r="Q9" s="186">
        <v>6.9867412664569324</v>
      </c>
      <c r="R9" s="186">
        <v>6.6609587275209563</v>
      </c>
      <c r="S9" s="186">
        <v>6.6388366270411554</v>
      </c>
      <c r="T9" s="186">
        <v>6.6728870190520286</v>
      </c>
      <c r="U9" s="186">
        <v>6.8588250570513747</v>
      </c>
      <c r="V9" s="186">
        <v>6.3304693306775581</v>
      </c>
      <c r="W9" s="186">
        <v>6.3441921677561481</v>
      </c>
      <c r="X9" s="186">
        <v>6.7653967815100593</v>
      </c>
      <c r="Y9" s="186">
        <v>6.8218513064599211</v>
      </c>
      <c r="Z9" s="186">
        <v>7.0373571131296666</v>
      </c>
      <c r="AA9" s="186" t="s">
        <v>20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0.66415889475290812</v>
      </c>
      <c r="N10" s="186">
        <v>0.74990982366983605</v>
      </c>
      <c r="O10" s="186">
        <v>0.61614676698693893</v>
      </c>
      <c r="P10" s="186">
        <v>0.67340888178905123</v>
      </c>
      <c r="Q10" s="186">
        <v>0.75645819654185309</v>
      </c>
      <c r="R10" s="186">
        <v>0.83878278722953392</v>
      </c>
      <c r="S10" s="186">
        <v>0.75110182828774119</v>
      </c>
      <c r="T10" s="186">
        <v>0.89312171616858338</v>
      </c>
      <c r="U10" s="186">
        <v>0.84920657462683957</v>
      </c>
      <c r="V10" s="186">
        <v>0.91514442159234843</v>
      </c>
      <c r="W10" s="186">
        <v>0.90166932401031996</v>
      </c>
      <c r="X10" s="186">
        <v>0.89849365744384713</v>
      </c>
      <c r="Y10" s="186">
        <v>0.85948996479502737</v>
      </c>
      <c r="Z10" s="186">
        <v>0.8401378361263645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 t="s">
        <v>20</v>
      </c>
      <c r="G11" s="187" t="s">
        <v>20</v>
      </c>
      <c r="H11" s="187" t="s">
        <v>20</v>
      </c>
      <c r="I11" s="187" t="s">
        <v>20</v>
      </c>
      <c r="J11" s="187" t="s">
        <v>20</v>
      </c>
      <c r="K11" s="187" t="s">
        <v>20</v>
      </c>
      <c r="L11" s="186" t="s">
        <v>20</v>
      </c>
      <c r="M11" s="186" t="s">
        <v>20</v>
      </c>
      <c r="N11" s="186" t="s">
        <v>20</v>
      </c>
      <c r="O11" s="186" t="s">
        <v>20</v>
      </c>
      <c r="P11" s="186" t="s">
        <v>20</v>
      </c>
      <c r="Q11" s="186" t="s">
        <v>20</v>
      </c>
      <c r="R11" s="186" t="s">
        <v>20</v>
      </c>
      <c r="S11" s="186" t="s">
        <v>20</v>
      </c>
      <c r="T11" s="186" t="s">
        <v>20</v>
      </c>
      <c r="U11" s="186" t="s">
        <v>20</v>
      </c>
      <c r="V11" s="186" t="s">
        <v>20</v>
      </c>
      <c r="W11" s="186" t="s">
        <v>20</v>
      </c>
      <c r="X11" s="186" t="s">
        <v>20</v>
      </c>
      <c r="Y11" s="186" t="s">
        <v>20</v>
      </c>
      <c r="Z11" s="186" t="s">
        <v>20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 t="s">
        <v>20</v>
      </c>
      <c r="U12" s="186" t="s">
        <v>20</v>
      </c>
      <c r="V12" s="186" t="s">
        <v>20</v>
      </c>
      <c r="W12" s="186" t="s">
        <v>20</v>
      </c>
      <c r="X12" s="186" t="s">
        <v>20</v>
      </c>
      <c r="Y12" s="186" t="s">
        <v>20</v>
      </c>
      <c r="Z12" s="186" t="s">
        <v>20</v>
      </c>
      <c r="AA12" s="186" t="s">
        <v>20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2.1951920473607021</v>
      </c>
      <c r="F13" s="187">
        <v>2.3556089494449406</v>
      </c>
      <c r="G13" s="187">
        <v>2.5534536127647058</v>
      </c>
      <c r="H13" s="187">
        <v>2.5519632137718178</v>
      </c>
      <c r="I13" s="187">
        <v>2.7404387779977966</v>
      </c>
      <c r="J13" s="187">
        <v>2.8182010092561685</v>
      </c>
      <c r="K13" s="187">
        <v>4.2378386958999386</v>
      </c>
      <c r="L13" s="186">
        <v>4.6489495887946264</v>
      </c>
      <c r="M13" s="186">
        <v>4.7653827602478387</v>
      </c>
      <c r="N13" s="186">
        <v>4.8714647661695096</v>
      </c>
      <c r="O13" s="186">
        <v>4.8573486402124688</v>
      </c>
      <c r="P13" s="186">
        <v>4.9718458566200834</v>
      </c>
      <c r="Q13" s="186">
        <v>5.3061524909990521</v>
      </c>
      <c r="R13" s="186">
        <v>5.7405844497904042</v>
      </c>
      <c r="S13" s="186">
        <v>5.8964430444767864</v>
      </c>
      <c r="T13" s="186">
        <v>6.1230195292387499</v>
      </c>
      <c r="U13" s="186">
        <v>6.3012202803543831</v>
      </c>
      <c r="V13" s="186">
        <v>6.2263347190402074</v>
      </c>
      <c r="W13" s="186">
        <v>6.585342230704188</v>
      </c>
      <c r="X13" s="186">
        <v>7.0550023761507861</v>
      </c>
      <c r="Y13" s="186">
        <v>7.4273688379882357</v>
      </c>
      <c r="Z13" s="186">
        <v>7.5660658214764176</v>
      </c>
      <c r="AA13" s="186">
        <v>7.9151191177523632</v>
      </c>
    </row>
    <row r="14" spans="1:27" x14ac:dyDescent="0.2">
      <c r="A14" s="244"/>
      <c r="B14" s="62" t="s">
        <v>26</v>
      </c>
      <c r="C14" s="187">
        <v>3.2167122217883639</v>
      </c>
      <c r="D14" s="187">
        <v>4.9972836631742332</v>
      </c>
      <c r="E14" s="187">
        <v>5.7766730401529633</v>
      </c>
      <c r="F14" s="187">
        <v>7.0612588984638442</v>
      </c>
      <c r="G14" s="187">
        <v>7.446705245473213</v>
      </c>
      <c r="H14" s="187">
        <v>7.888020833333333</v>
      </c>
      <c r="I14" s="187">
        <v>7.7193477064935072</v>
      </c>
      <c r="J14" s="187">
        <v>7.9006831091985932</v>
      </c>
      <c r="K14" s="187">
        <v>8.0270468289352284</v>
      </c>
      <c r="L14" s="186">
        <v>8.2541272025013797</v>
      </c>
      <c r="M14" s="186">
        <v>8.5892124542124542</v>
      </c>
      <c r="N14" s="186">
        <v>10.666077462224649</v>
      </c>
      <c r="O14" s="186">
        <v>10.124569980083288</v>
      </c>
      <c r="P14" s="186">
        <v>10.207914187849289</v>
      </c>
      <c r="Q14" s="186">
        <v>10.338420107719928</v>
      </c>
      <c r="R14" s="186">
        <v>10.326256483634412</v>
      </c>
      <c r="S14" s="186">
        <v>10.287546766435062</v>
      </c>
      <c r="T14" s="186">
        <v>10.342193868509659</v>
      </c>
      <c r="U14" s="186">
        <v>10.602428722280887</v>
      </c>
      <c r="V14" s="186">
        <v>10.97207191481934</v>
      </c>
      <c r="W14" s="186">
        <v>10.449262792714658</v>
      </c>
      <c r="X14" s="186">
        <v>10.317224715222643</v>
      </c>
      <c r="Y14" s="186">
        <v>10.69778236204229</v>
      </c>
      <c r="Z14" s="186">
        <v>10.643053173241853</v>
      </c>
      <c r="AA14" s="186">
        <v>10.619918004783054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2.6475415685434953</v>
      </c>
      <c r="G15" s="187">
        <v>2.6524018094349104</v>
      </c>
      <c r="H15" s="187">
        <v>2.9844597036501628</v>
      </c>
      <c r="I15" s="187">
        <v>3.0133798720186156</v>
      </c>
      <c r="J15" s="187">
        <v>3.4655639317865772</v>
      </c>
      <c r="K15" s="187">
        <v>3.2099492236367646</v>
      </c>
      <c r="L15" s="186">
        <v>3.5100318353446358</v>
      </c>
      <c r="M15" s="186">
        <v>3.7247747412316627</v>
      </c>
      <c r="N15" s="186">
        <v>3.8000597728631198</v>
      </c>
      <c r="O15" s="186">
        <v>4.0652841206857824</v>
      </c>
      <c r="P15" s="186">
        <v>3.9578489462236557</v>
      </c>
      <c r="Q15" s="186">
        <v>4.3047303903136047</v>
      </c>
      <c r="R15" s="186">
        <v>4.4182010262601867</v>
      </c>
      <c r="S15" s="186">
        <v>4.4372064838660812</v>
      </c>
      <c r="T15" s="186">
        <v>4.4002887976896181</v>
      </c>
      <c r="U15" s="186">
        <v>4.2914794791745985</v>
      </c>
      <c r="V15" s="186">
        <v>4.3863515464700962</v>
      </c>
      <c r="W15" s="186">
        <v>4.5971419884463369</v>
      </c>
      <c r="X15" s="186">
        <v>4.6872453346250911</v>
      </c>
      <c r="Y15" s="186">
        <v>4.8265424736945404</v>
      </c>
      <c r="Z15" s="186">
        <v>4.8530765173012949</v>
      </c>
      <c r="AA15" s="186">
        <v>5.099739261451294</v>
      </c>
    </row>
    <row r="16" spans="1:27" x14ac:dyDescent="0.2">
      <c r="A16" s="244"/>
      <c r="B16" s="62" t="s">
        <v>28</v>
      </c>
      <c r="C16" s="187">
        <v>3.7508333333333335</v>
      </c>
      <c r="D16" s="187">
        <v>5.8988371861100584</v>
      </c>
      <c r="E16" s="187">
        <v>6.5848310427189789</v>
      </c>
      <c r="F16" s="187">
        <v>10.162738752946177</v>
      </c>
      <c r="G16" s="187">
        <v>10.297688413646878</v>
      </c>
      <c r="H16" s="187">
        <v>10.58420631119486</v>
      </c>
      <c r="I16" s="187">
        <v>10.971839631690004</v>
      </c>
      <c r="J16" s="187">
        <v>11.147458399257872</v>
      </c>
      <c r="K16" s="187">
        <v>10.955058417109852</v>
      </c>
      <c r="L16" s="186">
        <v>11.062232041471241</v>
      </c>
      <c r="M16" s="186">
        <v>10.634554881161723</v>
      </c>
      <c r="N16" s="186">
        <v>10.670848326871685</v>
      </c>
      <c r="O16" s="186">
        <v>10.501978104103843</v>
      </c>
      <c r="P16" s="186">
        <v>10.421934575082972</v>
      </c>
      <c r="Q16" s="186">
        <v>10.119307388230053</v>
      </c>
      <c r="R16" s="186">
        <v>9.9827513852973784</v>
      </c>
      <c r="S16" s="186">
        <v>9.7393086964515536</v>
      </c>
      <c r="T16" s="186">
        <v>9.5432860411899316</v>
      </c>
      <c r="U16" s="186">
        <v>9.1902563634704855</v>
      </c>
      <c r="V16" s="186">
        <v>8.6308845740905866</v>
      </c>
      <c r="W16" s="186">
        <v>8.8955557169311206</v>
      </c>
      <c r="X16" s="186">
        <v>9.0662593814582504</v>
      </c>
      <c r="Y16" s="186">
        <v>9.3258294697189221</v>
      </c>
      <c r="Z16" s="186">
        <v>9.6767316976151303</v>
      </c>
      <c r="AA16" s="186">
        <v>10.193629883605523</v>
      </c>
    </row>
    <row r="17" spans="1:27" x14ac:dyDescent="0.2">
      <c r="A17" s="244"/>
      <c r="B17" s="62" t="s">
        <v>29</v>
      </c>
      <c r="C17" s="187">
        <v>4.4889129259058951</v>
      </c>
      <c r="D17" s="187">
        <v>5.1103538976566236</v>
      </c>
      <c r="E17" s="187">
        <v>5.3482986729380144</v>
      </c>
      <c r="F17" s="187">
        <v>5.376845147201287</v>
      </c>
      <c r="G17" s="187">
        <v>5.4364934472191431</v>
      </c>
      <c r="H17" s="187">
        <v>5.4995015049517768</v>
      </c>
      <c r="I17" s="187">
        <v>5.5002336254519157</v>
      </c>
      <c r="J17" s="187">
        <v>5.6145354493978781</v>
      </c>
      <c r="K17" s="187">
        <v>5.5357342325227963</v>
      </c>
      <c r="L17" s="186">
        <v>5.7508875742807737</v>
      </c>
      <c r="M17" s="186">
        <v>5.8627790384825706</v>
      </c>
      <c r="N17" s="186">
        <v>5.9454136853063195</v>
      </c>
      <c r="O17" s="186">
        <v>6.0318668428862923</v>
      </c>
      <c r="P17" s="186">
        <v>6.1182921905523679</v>
      </c>
      <c r="Q17" s="186">
        <v>6.1609015766110522</v>
      </c>
      <c r="R17" s="186">
        <v>6.2722578483191418</v>
      </c>
      <c r="S17" s="186">
        <v>6.3143057194162848</v>
      </c>
      <c r="T17" s="186">
        <v>6.392549556641332</v>
      </c>
      <c r="U17" s="186">
        <v>6.4046531322749729</v>
      </c>
      <c r="V17" s="186">
        <v>6.4677320405201177</v>
      </c>
      <c r="W17" s="186">
        <v>6.5888225039855772</v>
      </c>
      <c r="X17" s="186">
        <v>6.7219232308855581</v>
      </c>
      <c r="Y17" s="186">
        <v>6.8169809239034178</v>
      </c>
      <c r="Z17" s="186">
        <v>6.9725890414987797</v>
      </c>
      <c r="AA17" s="186">
        <v>7.2725540770267898</v>
      </c>
    </row>
    <row r="18" spans="1:27" x14ac:dyDescent="0.2">
      <c r="A18" s="244"/>
      <c r="B18" s="62" t="s">
        <v>58</v>
      </c>
      <c r="C18" s="187">
        <v>5.7079699101844943</v>
      </c>
      <c r="D18" s="187">
        <v>6.456316506821052</v>
      </c>
      <c r="E18" s="187">
        <v>5.646898214197865</v>
      </c>
      <c r="F18" s="187">
        <v>5.9507961255631807</v>
      </c>
      <c r="G18" s="187">
        <v>5.895776341131298</v>
      </c>
      <c r="H18" s="187">
        <v>5.8839883301870604</v>
      </c>
      <c r="I18" s="187">
        <v>5.7944671301916637</v>
      </c>
      <c r="J18" s="187">
        <v>5.7789358672166564</v>
      </c>
      <c r="K18" s="187">
        <v>5.8433185389183278</v>
      </c>
      <c r="L18" s="186">
        <v>6.0110504724477352</v>
      </c>
      <c r="M18" s="186">
        <v>6.2530867246147768</v>
      </c>
      <c r="N18" s="186">
        <v>6.4819102570452181</v>
      </c>
      <c r="O18" s="186">
        <v>6.6470559000037275</v>
      </c>
      <c r="P18" s="186">
        <v>6.8347740521149918</v>
      </c>
      <c r="Q18" s="186">
        <v>7.1641108688881969</v>
      </c>
      <c r="R18" s="186">
        <v>7.3516151493298185</v>
      </c>
      <c r="S18" s="186">
        <v>7.2987500929990325</v>
      </c>
      <c r="T18" s="186">
        <v>7.4738154921403259</v>
      </c>
      <c r="U18" s="186">
        <v>7.8411007871509542</v>
      </c>
      <c r="V18" s="186">
        <v>7.9890951924127798</v>
      </c>
      <c r="W18" s="186">
        <v>8.3035798540958421</v>
      </c>
      <c r="X18" s="186">
        <v>8.5362177888210748</v>
      </c>
      <c r="Y18" s="186">
        <v>8.8525436559036272</v>
      </c>
      <c r="Z18" s="186">
        <v>8.8242226041834506</v>
      </c>
      <c r="AA18" s="186">
        <v>9.0622145295446899</v>
      </c>
    </row>
    <row r="19" spans="1:27" x14ac:dyDescent="0.2">
      <c r="A19" s="244"/>
      <c r="B19" s="62" t="s">
        <v>30</v>
      </c>
      <c r="C19" s="187" t="s">
        <v>20</v>
      </c>
      <c r="D19" s="187">
        <v>1.0681719591369274</v>
      </c>
      <c r="E19" s="187">
        <v>1.6635890145239174</v>
      </c>
      <c r="F19" s="187" t="s">
        <v>20</v>
      </c>
      <c r="G19" s="187">
        <v>2.7827180743105457</v>
      </c>
      <c r="H19" s="187" t="s">
        <v>20</v>
      </c>
      <c r="I19" s="187">
        <v>2.9144330880846434</v>
      </c>
      <c r="J19" s="187" t="s">
        <v>20</v>
      </c>
      <c r="K19" s="187">
        <v>3.0583048893855405</v>
      </c>
      <c r="L19" s="186">
        <v>3.1886067946941634</v>
      </c>
      <c r="M19" s="186">
        <v>3.2159083328875715</v>
      </c>
      <c r="N19" s="186" t="s">
        <v>20</v>
      </c>
      <c r="O19" s="186" t="s">
        <v>20</v>
      </c>
      <c r="P19" s="186" t="s">
        <v>20</v>
      </c>
      <c r="Q19" s="186">
        <v>3.3240446777579429</v>
      </c>
      <c r="R19" s="186">
        <v>3.3826316137332602</v>
      </c>
      <c r="S19" s="186">
        <v>3.8474050757240126</v>
      </c>
      <c r="T19" s="186">
        <v>3.9767347469758909</v>
      </c>
      <c r="U19" s="186">
        <v>4.5890771498742433</v>
      </c>
      <c r="V19" s="186">
        <v>3.8780699182877028</v>
      </c>
      <c r="W19" s="186">
        <v>4.4245690809440497</v>
      </c>
      <c r="X19" s="186">
        <v>4.7777517829079912</v>
      </c>
      <c r="Y19" s="186">
        <v>5.0302772934476172</v>
      </c>
      <c r="Z19" s="186">
        <v>5.4309296832573262</v>
      </c>
      <c r="AA19" s="186">
        <v>5.7988682577897146</v>
      </c>
    </row>
    <row r="20" spans="1:27" x14ac:dyDescent="0.2">
      <c r="A20" s="244"/>
      <c r="B20" s="62" t="s">
        <v>59</v>
      </c>
      <c r="C20" s="187">
        <v>4.8142056074766355</v>
      </c>
      <c r="D20" s="187">
        <v>2.8413879760293832</v>
      </c>
      <c r="E20" s="187">
        <v>1.8961241518390275</v>
      </c>
      <c r="F20" s="187">
        <v>2.3047759121047351</v>
      </c>
      <c r="G20" s="187">
        <v>2.2519586602347803</v>
      </c>
      <c r="H20" s="187">
        <v>2.333292120337747</v>
      </c>
      <c r="I20" s="187">
        <v>2.3012863747577388</v>
      </c>
      <c r="J20" s="187">
        <v>2.2584021245958055</v>
      </c>
      <c r="K20" s="187">
        <v>2.30384160308276</v>
      </c>
      <c r="L20" s="186">
        <v>2.5786958477347173</v>
      </c>
      <c r="M20" s="186">
        <v>2.5810031643492595</v>
      </c>
      <c r="N20" s="186">
        <v>2.7298751527666147</v>
      </c>
      <c r="O20" s="186">
        <v>2.9727666834619586</v>
      </c>
      <c r="P20" s="186">
        <v>3.147992759616653</v>
      </c>
      <c r="Q20" s="186">
        <v>3.4056287341199774</v>
      </c>
      <c r="R20" s="186">
        <v>3.6018846892885565</v>
      </c>
      <c r="S20" s="186">
        <v>3.8575440899003968</v>
      </c>
      <c r="T20" s="186">
        <v>3.7834207742831576</v>
      </c>
      <c r="U20" s="186">
        <v>3.7434618696604338</v>
      </c>
      <c r="V20" s="186">
        <v>3.6434599755879931</v>
      </c>
      <c r="W20" s="186">
        <v>4.1307867232068443</v>
      </c>
      <c r="X20" s="186">
        <v>5.5908794623000775</v>
      </c>
      <c r="Y20" s="186">
        <v>5.8276715073500629</v>
      </c>
      <c r="Z20" s="186">
        <v>6.11559884879708</v>
      </c>
      <c r="AA20" s="186">
        <v>6.2975990152721595</v>
      </c>
    </row>
    <row r="21" spans="1:27" x14ac:dyDescent="0.2">
      <c r="A21" s="244"/>
      <c r="B21" s="62" t="s">
        <v>32</v>
      </c>
      <c r="C21" s="187">
        <v>3.2217952106341774</v>
      </c>
      <c r="D21" s="187">
        <v>4.6406976744186048</v>
      </c>
      <c r="E21" s="187">
        <v>6.335078534031414</v>
      </c>
      <c r="F21" s="187" t="s">
        <v>20</v>
      </c>
      <c r="G21" s="187">
        <v>10.173623290073657</v>
      </c>
      <c r="H21" s="187">
        <v>9.7255250347705147</v>
      </c>
      <c r="I21" s="187">
        <v>10.162461113031455</v>
      </c>
      <c r="J21" s="187" t="s">
        <v>20</v>
      </c>
      <c r="K21" s="187">
        <v>10.901655964852992</v>
      </c>
      <c r="L21" s="186">
        <v>11.220867564903056</v>
      </c>
      <c r="M21" s="186">
        <v>9.5773924213230579</v>
      </c>
      <c r="N21" s="186">
        <v>9.7576956793988749</v>
      </c>
      <c r="O21" s="186">
        <v>10.642230576441102</v>
      </c>
      <c r="P21" s="186" t="s">
        <v>20</v>
      </c>
      <c r="Q21" s="186">
        <v>10.169278996865204</v>
      </c>
      <c r="R21" s="186" t="s">
        <v>20</v>
      </c>
      <c r="S21" s="186">
        <v>8.4505250154416309</v>
      </c>
      <c r="T21" s="186" t="s">
        <v>20</v>
      </c>
      <c r="U21" s="186">
        <v>8.8915356711003621</v>
      </c>
      <c r="V21" s="186" t="s">
        <v>20</v>
      </c>
      <c r="W21" s="186">
        <v>9.2370413511939429</v>
      </c>
      <c r="X21" s="186" t="s">
        <v>20</v>
      </c>
      <c r="Y21" s="186" t="s">
        <v>20</v>
      </c>
      <c r="Z21" s="186" t="s">
        <v>20</v>
      </c>
      <c r="AA21" s="186">
        <v>11.8496644295302</v>
      </c>
    </row>
    <row r="22" spans="1:27" x14ac:dyDescent="0.2">
      <c r="A22" s="244"/>
      <c r="B22" s="62" t="s">
        <v>31</v>
      </c>
      <c r="C22" s="187">
        <v>1.4385710136508858</v>
      </c>
      <c r="D22" s="187">
        <v>2.2693136698808849</v>
      </c>
      <c r="E22" s="187">
        <v>2.6828381187071333</v>
      </c>
      <c r="F22" s="187">
        <v>3.3546655927811342</v>
      </c>
      <c r="G22" s="187">
        <v>3.4466114273660997</v>
      </c>
      <c r="H22" s="187">
        <v>3.4543535485839998</v>
      </c>
      <c r="I22" s="187">
        <v>3.6152168354518421</v>
      </c>
      <c r="J22" s="187">
        <v>3.8632071134346573</v>
      </c>
      <c r="K22" s="187">
        <v>4.0120105509387116</v>
      </c>
      <c r="L22" s="186">
        <v>4.0854152502340257</v>
      </c>
      <c r="M22" s="186">
        <v>4.1264183497781</v>
      </c>
      <c r="N22" s="186">
        <v>4.452370445761952</v>
      </c>
      <c r="O22" s="186">
        <v>4.3411134840426353</v>
      </c>
      <c r="P22" s="186">
        <v>4.3252191064942105</v>
      </c>
      <c r="Q22" s="186">
        <v>4.7156923064826524</v>
      </c>
      <c r="R22" s="186">
        <v>6.3696331805598723</v>
      </c>
      <c r="S22" s="186">
        <v>6.8982056873076036</v>
      </c>
      <c r="T22" s="186">
        <v>7.1992021425224504</v>
      </c>
      <c r="U22" s="186">
        <v>7.31432290274679</v>
      </c>
      <c r="V22" s="186">
        <v>7.2380588688888645</v>
      </c>
      <c r="W22" s="186">
        <v>7.0389554950518249</v>
      </c>
      <c r="X22" s="186">
        <v>6.4591767645938791</v>
      </c>
      <c r="Y22" s="186">
        <v>6.5290989376666904</v>
      </c>
      <c r="Z22" s="186">
        <v>6.5772802824554057</v>
      </c>
      <c r="AA22" s="186">
        <v>7.6602609318722177</v>
      </c>
    </row>
    <row r="23" spans="1:27" x14ac:dyDescent="0.2">
      <c r="A23" s="244"/>
      <c r="B23" s="67" t="s">
        <v>33</v>
      </c>
      <c r="C23" s="187" t="s">
        <v>20</v>
      </c>
      <c r="D23" s="187" t="s">
        <v>20</v>
      </c>
      <c r="E23" s="187" t="s">
        <v>20</v>
      </c>
      <c r="F23" s="187" t="s">
        <v>20</v>
      </c>
      <c r="G23" s="187" t="s">
        <v>20</v>
      </c>
      <c r="H23" s="187" t="s">
        <v>20</v>
      </c>
      <c r="I23" s="187" t="s">
        <v>20</v>
      </c>
      <c r="J23" s="187" t="s">
        <v>20</v>
      </c>
      <c r="K23" s="187" t="s">
        <v>20</v>
      </c>
      <c r="L23" s="186" t="s">
        <v>20</v>
      </c>
      <c r="M23" s="186" t="s">
        <v>20</v>
      </c>
      <c r="N23" s="186" t="s">
        <v>20</v>
      </c>
      <c r="O23" s="186" t="s">
        <v>20</v>
      </c>
      <c r="P23" s="186" t="s">
        <v>20</v>
      </c>
      <c r="Q23" s="186">
        <v>9.0687002251040987</v>
      </c>
      <c r="R23" s="186">
        <v>9.7560561385315339</v>
      </c>
      <c r="S23" s="186" t="s">
        <v>20</v>
      </c>
      <c r="T23" s="186" t="s">
        <v>20</v>
      </c>
      <c r="U23" s="186" t="s">
        <v>20</v>
      </c>
      <c r="V23" s="186" t="s">
        <v>20</v>
      </c>
      <c r="W23" s="186" t="s">
        <v>20</v>
      </c>
      <c r="X23" s="186" t="s">
        <v>20</v>
      </c>
      <c r="Y23" s="186" t="s">
        <v>20</v>
      </c>
      <c r="Z23" s="186" t="s">
        <v>20</v>
      </c>
      <c r="AA23" s="186" t="s">
        <v>20</v>
      </c>
    </row>
    <row r="24" spans="1:27" x14ac:dyDescent="0.2">
      <c r="A24" s="244"/>
      <c r="B24" s="67" t="s">
        <v>34</v>
      </c>
      <c r="C24" s="187">
        <v>1.819774448197939</v>
      </c>
      <c r="D24" s="187">
        <v>2.5299821225704751</v>
      </c>
      <c r="E24" s="187">
        <v>2.4943398018798719</v>
      </c>
      <c r="F24" s="187">
        <v>2.6354138677709464</v>
      </c>
      <c r="G24" s="187">
        <v>2.7010449317126417</v>
      </c>
      <c r="H24" s="187">
        <v>2.8730701456302175</v>
      </c>
      <c r="I24" s="187">
        <v>2.8193389454905295</v>
      </c>
      <c r="J24" s="187">
        <v>2.8364413901867946</v>
      </c>
      <c r="K24" s="187">
        <v>3.0128509955008624</v>
      </c>
      <c r="L24" s="186">
        <v>3.2877179584211613</v>
      </c>
      <c r="M24" s="186">
        <v>3.5464546720175916</v>
      </c>
      <c r="N24" s="186">
        <v>3.7343441781284623</v>
      </c>
      <c r="O24" s="186">
        <v>3.8036218317367836</v>
      </c>
      <c r="P24" s="186">
        <v>3.771880025543553</v>
      </c>
      <c r="Q24" s="186">
        <v>3.7998693916717197</v>
      </c>
      <c r="R24" s="186">
        <v>3.9902710030702164</v>
      </c>
      <c r="S24" s="186">
        <v>4.0914848884791652</v>
      </c>
      <c r="T24" s="186">
        <v>4.1356781337086606</v>
      </c>
      <c r="U24" s="186">
        <v>4.3029839148857043</v>
      </c>
      <c r="V24" s="186">
        <v>4.824736505908656</v>
      </c>
      <c r="W24" s="186">
        <v>5.2935970787786468</v>
      </c>
      <c r="X24" s="186">
        <v>5.7722304984201003</v>
      </c>
      <c r="Y24" s="186">
        <v>5.9577994645825907</v>
      </c>
      <c r="Z24" s="186">
        <v>5.7586227201378222</v>
      </c>
      <c r="AA24" s="186">
        <v>5.6330961287398624</v>
      </c>
    </row>
    <row r="25" spans="1:27" x14ac:dyDescent="0.2">
      <c r="A25" s="244"/>
      <c r="B25" s="67" t="s">
        <v>35</v>
      </c>
      <c r="C25" s="187">
        <v>4.8120048854133097</v>
      </c>
      <c r="D25" s="187">
        <v>6.4690856640961796</v>
      </c>
      <c r="E25" s="187">
        <v>6.59026116904238</v>
      </c>
      <c r="F25" s="187">
        <v>7.0711971048087614</v>
      </c>
      <c r="G25" s="187">
        <v>6.8368310102885186</v>
      </c>
      <c r="H25" s="187">
        <v>6.5446467817896385</v>
      </c>
      <c r="I25" s="187">
        <v>6.7337308240750895</v>
      </c>
      <c r="J25" s="187">
        <v>6.832573942724725</v>
      </c>
      <c r="K25" s="187">
        <v>7.0201166294861261</v>
      </c>
      <c r="L25" s="186">
        <v>7.1213176050939468</v>
      </c>
      <c r="M25" s="186">
        <v>7.1276918268479452</v>
      </c>
      <c r="N25" s="186">
        <v>6.8939747744933424</v>
      </c>
      <c r="O25" s="186">
        <v>6.8608182201602697</v>
      </c>
      <c r="P25" s="186">
        <v>6.8565091414602906</v>
      </c>
      <c r="Q25" s="186">
        <v>6.8044918681696931</v>
      </c>
      <c r="R25" s="186">
        <v>6.6728236327145005</v>
      </c>
      <c r="S25" s="186">
        <v>6.7973188411487993</v>
      </c>
      <c r="T25" s="186">
        <v>7.0349750907576496</v>
      </c>
      <c r="U25" s="186">
        <v>6.8838407678388798</v>
      </c>
      <c r="V25" s="186">
        <v>6.8724445179740492</v>
      </c>
      <c r="W25" s="186">
        <v>7.0300459331049829</v>
      </c>
      <c r="X25" s="186">
        <v>7.093322682948048</v>
      </c>
      <c r="Y25" s="186">
        <v>7.1600950804053998</v>
      </c>
      <c r="Z25" s="186">
        <v>7.2518622462778941</v>
      </c>
      <c r="AA25" s="186">
        <v>7.5060477123870539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3.3762890027276962</v>
      </c>
      <c r="F26" s="187">
        <v>2.9373085432266848</v>
      </c>
      <c r="G26" s="187">
        <v>3.4983111674055309</v>
      </c>
      <c r="H26" s="187">
        <v>3.6156994438031274</v>
      </c>
      <c r="I26" s="187">
        <v>3.8882276789442911</v>
      </c>
      <c r="J26" s="187">
        <v>4.0358233325707635</v>
      </c>
      <c r="K26" s="187">
        <v>4.4691327301027295</v>
      </c>
      <c r="L26" s="186">
        <v>4.9052288672116928</v>
      </c>
      <c r="M26" s="186">
        <v>5.5338346902473088</v>
      </c>
      <c r="N26" s="186">
        <v>6.0022352300479058</v>
      </c>
      <c r="O26" s="186">
        <v>6.2680036119899407</v>
      </c>
      <c r="P26" s="186">
        <v>6.7649101606328452</v>
      </c>
      <c r="Q26" s="186">
        <v>7.2366016442717829</v>
      </c>
      <c r="R26" s="186">
        <v>7.8882468685258962</v>
      </c>
      <c r="S26" s="186">
        <v>7.9605724940014673</v>
      </c>
      <c r="T26" s="186">
        <v>8.4905124848759534</v>
      </c>
      <c r="U26" s="186">
        <v>8.6646486827535032</v>
      </c>
      <c r="V26" s="186">
        <v>8.7353704094173921</v>
      </c>
      <c r="W26" s="186">
        <v>9.1741207334759149</v>
      </c>
      <c r="X26" s="186">
        <v>9.7155089219488229</v>
      </c>
      <c r="Y26" s="186">
        <v>10.155025868678258</v>
      </c>
      <c r="Z26" s="186">
        <v>10.522317054712749</v>
      </c>
      <c r="AA26" s="186">
        <v>11.152755880683737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>
        <v>2.1077995827860621</v>
      </c>
      <c r="F27" s="187">
        <v>2.3014741007081816</v>
      </c>
      <c r="G27" s="187">
        <v>2.342473371262352</v>
      </c>
      <c r="H27" s="187">
        <v>2.2914029107828817</v>
      </c>
      <c r="I27" s="187">
        <v>2.1231700878637532</v>
      </c>
      <c r="J27" s="187">
        <v>2.2549712770658417</v>
      </c>
      <c r="K27" s="187">
        <v>2.4491345616973756</v>
      </c>
      <c r="L27" s="186">
        <v>2.8922824241446312</v>
      </c>
      <c r="M27" s="186">
        <v>2.8136890766801832</v>
      </c>
      <c r="N27" s="186">
        <v>2.9999196409096651</v>
      </c>
      <c r="O27" s="186">
        <v>2.5607052887317763</v>
      </c>
      <c r="P27" s="186">
        <v>2.6524730985920866</v>
      </c>
      <c r="Q27" s="186">
        <v>2.6383981154299176</v>
      </c>
      <c r="R27" s="186">
        <v>2.750227423597964</v>
      </c>
      <c r="S27" s="186">
        <v>2.6808252927619205</v>
      </c>
      <c r="T27" s="186">
        <v>2.8777735990974049</v>
      </c>
      <c r="U27" s="186">
        <v>2.8169541190494369</v>
      </c>
      <c r="V27" s="186">
        <v>2.6131274951029377</v>
      </c>
      <c r="W27" s="186">
        <v>2.7705040741040294</v>
      </c>
      <c r="X27" s="186">
        <v>3.0141466580142766</v>
      </c>
      <c r="Y27" s="186">
        <v>3.0964024445062375</v>
      </c>
      <c r="Z27" s="186">
        <v>3.4505379924802577</v>
      </c>
      <c r="AA27" s="186">
        <v>3.7524966635918076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3.3693384769252752</v>
      </c>
      <c r="G28" s="187">
        <v>3.4427042846959992</v>
      </c>
      <c r="H28" s="187">
        <v>2.7681715168482053</v>
      </c>
      <c r="I28" s="187">
        <v>2.8250068150946954</v>
      </c>
      <c r="J28" s="187">
        <v>3.1260780409081828</v>
      </c>
      <c r="K28" s="187">
        <v>3.311361926260346</v>
      </c>
      <c r="L28" s="186">
        <v>3.4805249932031748</v>
      </c>
      <c r="M28" s="186">
        <v>3.8622298063871625</v>
      </c>
      <c r="N28" s="186">
        <v>3.9096613096427366</v>
      </c>
      <c r="O28" s="186">
        <v>3.7737328465251685</v>
      </c>
      <c r="P28" s="186">
        <v>3.9760667578864304</v>
      </c>
      <c r="Q28" s="186">
        <v>3.6897541870107315</v>
      </c>
      <c r="R28" s="186">
        <v>3.4862086242830359</v>
      </c>
      <c r="S28" s="186">
        <v>3.7461680386274554</v>
      </c>
      <c r="T28" s="186">
        <v>4.0209837308904373</v>
      </c>
      <c r="U28" s="186">
        <v>3.6514040021893965</v>
      </c>
      <c r="V28" s="186">
        <v>3.8086193197130913</v>
      </c>
      <c r="W28" s="186">
        <v>4.0931578703600584</v>
      </c>
      <c r="X28" s="186">
        <v>4.267576831767351</v>
      </c>
      <c r="Y28" s="186">
        <v>4.651883569059069</v>
      </c>
      <c r="Z28" s="186">
        <v>5.0969538997132258</v>
      </c>
      <c r="AA28" s="186">
        <v>5.3117740476716113</v>
      </c>
    </row>
    <row r="29" spans="1:27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8.3824017392299321</v>
      </c>
      <c r="G29" s="187" t="s">
        <v>20</v>
      </c>
      <c r="H29" s="187" t="s">
        <v>20</v>
      </c>
      <c r="I29" s="187">
        <v>8.866541960191217</v>
      </c>
      <c r="J29" s="187">
        <v>9.4165474404159557</v>
      </c>
      <c r="K29" s="187">
        <v>9.4303199484646765</v>
      </c>
      <c r="L29" s="187">
        <v>9.2541100597346304</v>
      </c>
      <c r="M29" s="186">
        <v>9.5787393384647395</v>
      </c>
      <c r="N29" s="186">
        <v>9.5078951402728809</v>
      </c>
      <c r="O29" s="186">
        <v>9.4559008305601164</v>
      </c>
      <c r="P29" s="186">
        <v>9.7960225610693179</v>
      </c>
      <c r="Q29" s="186">
        <v>9.9934215983058206</v>
      </c>
      <c r="R29" s="186">
        <v>8.9242856222013174</v>
      </c>
      <c r="S29" s="186">
        <v>9.1222454499610315</v>
      </c>
      <c r="T29" s="186">
        <v>9.3898714906192637</v>
      </c>
      <c r="U29" s="186">
        <v>9.2377941693010186</v>
      </c>
      <c r="V29" s="186">
        <v>9.2500748983522367</v>
      </c>
      <c r="W29" s="186">
        <v>9.2884806089357035</v>
      </c>
      <c r="X29" s="186">
        <v>8.9808576130984257</v>
      </c>
      <c r="Y29" s="186">
        <v>9.3161705551086076</v>
      </c>
      <c r="Z29" s="186">
        <v>8.8125586289075386</v>
      </c>
      <c r="AA29" s="186">
        <v>8.8745128993912985</v>
      </c>
    </row>
    <row r="30" spans="1:27" x14ac:dyDescent="0.2">
      <c r="A30" s="244"/>
      <c r="B30" s="62" t="s">
        <v>39</v>
      </c>
      <c r="C30" s="187" t="s">
        <v>20</v>
      </c>
      <c r="D30" s="187" t="s">
        <v>20</v>
      </c>
      <c r="E30" s="187">
        <v>0.35238649592549476</v>
      </c>
      <c r="F30" s="187" t="s">
        <v>20</v>
      </c>
      <c r="G30" s="187">
        <v>0.42552045592526588</v>
      </c>
      <c r="H30" s="187" t="s">
        <v>20</v>
      </c>
      <c r="I30" s="187">
        <v>0.57176279602750191</v>
      </c>
      <c r="J30" s="187">
        <v>0.70892479613409842</v>
      </c>
      <c r="K30" s="187">
        <v>0.78096577595848671</v>
      </c>
      <c r="L30" s="186">
        <v>0.61768241659365386</v>
      </c>
      <c r="M30" s="186">
        <v>0.64021666142070865</v>
      </c>
      <c r="N30" s="186" t="s">
        <v>20</v>
      </c>
      <c r="O30" s="186" t="s">
        <v>20</v>
      </c>
      <c r="P30" s="186">
        <v>0.62119308243705451</v>
      </c>
      <c r="Q30" s="186">
        <v>0.63479471372640173</v>
      </c>
      <c r="R30" s="186">
        <v>0.50274993048408056</v>
      </c>
      <c r="S30" s="186">
        <v>0.49894142012695053</v>
      </c>
      <c r="T30" s="186">
        <v>0.43634882648256168</v>
      </c>
      <c r="U30" s="186">
        <v>0.4711820675725279</v>
      </c>
      <c r="V30" s="186">
        <v>0.54665289244102211</v>
      </c>
      <c r="W30" s="186">
        <v>0.5370039769652234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3.8240584476595232</v>
      </c>
      <c r="D31" s="187">
        <v>4.8017742962878183</v>
      </c>
      <c r="E31" s="187">
        <v>5.1513034478297435</v>
      </c>
      <c r="F31" s="187">
        <v>5.7335803089287953</v>
      </c>
      <c r="G31" s="187">
        <v>5.7898541692633678</v>
      </c>
      <c r="H31" s="187">
        <v>5.6689578302062049</v>
      </c>
      <c r="I31" s="187">
        <v>5.5560554699537752</v>
      </c>
      <c r="J31" s="187">
        <v>5.8777791426114732</v>
      </c>
      <c r="K31" s="187">
        <v>5.735232843137255</v>
      </c>
      <c r="L31" s="186">
        <v>5.9852563318242993</v>
      </c>
      <c r="M31" s="186">
        <v>5.7250640947381273</v>
      </c>
      <c r="N31" s="186">
        <v>5.6811382707041229</v>
      </c>
      <c r="O31" s="186">
        <v>5.3160314579552326</v>
      </c>
      <c r="P31" s="186">
        <v>6.0513993379476378</v>
      </c>
      <c r="Q31" s="186">
        <v>7.0350158084226928</v>
      </c>
      <c r="R31" s="186">
        <v>7.2942455255147713</v>
      </c>
      <c r="S31" s="186">
        <v>8.0668293263508684</v>
      </c>
      <c r="T31" s="186">
        <v>8.0743551734361105</v>
      </c>
      <c r="U31" s="186">
        <v>8.2279811097992912</v>
      </c>
      <c r="V31" s="186">
        <v>8.4839694656488547</v>
      </c>
      <c r="W31" s="186">
        <v>8.779347381939175</v>
      </c>
      <c r="X31" s="186">
        <v>9.1037024141132772</v>
      </c>
      <c r="Y31" s="186">
        <v>9.2488901700778321</v>
      </c>
      <c r="Z31" s="186">
        <v>9.541451668386653</v>
      </c>
      <c r="AA31" s="186">
        <v>9.90515028802829</v>
      </c>
    </row>
    <row r="32" spans="1:27" x14ac:dyDescent="0.2">
      <c r="A32" s="244"/>
      <c r="B32" s="62" t="s">
        <v>41</v>
      </c>
      <c r="C32" s="187" t="s">
        <v>20</v>
      </c>
      <c r="D32" s="187">
        <v>2.4833842028696123</v>
      </c>
      <c r="E32" s="187">
        <v>2.8578008995827235</v>
      </c>
      <c r="F32" s="187" t="s">
        <v>20</v>
      </c>
      <c r="G32" s="187">
        <v>3.8372868316450828</v>
      </c>
      <c r="H32" s="187" t="s">
        <v>20</v>
      </c>
      <c r="I32" s="187">
        <v>4.5007293134564517</v>
      </c>
      <c r="J32" s="187" t="s">
        <v>20</v>
      </c>
      <c r="K32" s="187">
        <v>4.5634040501446478</v>
      </c>
      <c r="L32" s="186" t="s">
        <v>20</v>
      </c>
      <c r="M32" s="186">
        <v>4.9583264467688233</v>
      </c>
      <c r="N32" s="186" t="s">
        <v>20</v>
      </c>
      <c r="O32" s="186">
        <v>5.3729822367354503</v>
      </c>
      <c r="P32" s="186" t="s">
        <v>20</v>
      </c>
      <c r="Q32" s="186">
        <v>5.37279453614115</v>
      </c>
      <c r="R32" s="186" t="s">
        <v>20</v>
      </c>
      <c r="S32" s="186">
        <v>5.5810825955396171</v>
      </c>
      <c r="T32" s="186" t="s">
        <v>20</v>
      </c>
      <c r="U32" s="186">
        <v>7.1148290285024363</v>
      </c>
      <c r="V32" s="186" t="s">
        <v>20</v>
      </c>
      <c r="W32" s="186">
        <v>7.0281332037951918</v>
      </c>
      <c r="X32" s="186" t="s">
        <v>20</v>
      </c>
      <c r="Y32" s="186">
        <v>7.7803934086103013</v>
      </c>
      <c r="Z32" s="186" t="s">
        <v>20</v>
      </c>
      <c r="AA32" s="186">
        <v>7.6265717582181205</v>
      </c>
    </row>
    <row r="33" spans="1:27" x14ac:dyDescent="0.2">
      <c r="A33" s="244"/>
      <c r="B33" s="68" t="s">
        <v>42</v>
      </c>
      <c r="C33" s="188">
        <v>3.6202439024390243</v>
      </c>
      <c r="D33" s="188">
        <v>4.7517597372125762</v>
      </c>
      <c r="E33" s="188">
        <v>5.4916265198440009</v>
      </c>
      <c r="F33" s="188" t="s">
        <v>20</v>
      </c>
      <c r="G33" s="188">
        <v>5.9160389898094818</v>
      </c>
      <c r="H33" s="188">
        <v>5.9185985015425295</v>
      </c>
      <c r="I33" s="188">
        <v>6.2438335158817084</v>
      </c>
      <c r="J33" s="188">
        <v>6.3485409407665507</v>
      </c>
      <c r="K33" s="188">
        <v>6.4819165044343503</v>
      </c>
      <c r="L33" s="189">
        <v>6.7004505470928981</v>
      </c>
      <c r="M33" s="189">
        <v>7.1427691654279046</v>
      </c>
      <c r="N33" s="189">
        <v>7.4423238255033555</v>
      </c>
      <c r="O33" s="189">
        <v>7.4738041002277908</v>
      </c>
      <c r="P33" s="189">
        <v>7.3882184495806911</v>
      </c>
      <c r="Q33" s="189">
        <v>7.4601251766606094</v>
      </c>
      <c r="R33" s="189">
        <v>7.5128511655708312</v>
      </c>
      <c r="S33" s="189">
        <v>7.5858267716535437</v>
      </c>
      <c r="T33" s="189">
        <v>7.8444617481020051</v>
      </c>
      <c r="U33" s="189">
        <v>8.1712909441233137</v>
      </c>
      <c r="V33" s="189">
        <v>8.3877005347593592</v>
      </c>
      <c r="W33" s="189">
        <v>8.7614174720485121</v>
      </c>
      <c r="X33" s="189">
        <v>8.772778614457831</v>
      </c>
      <c r="Y33" s="189">
        <v>9.1105086013462984</v>
      </c>
      <c r="Z33" s="189">
        <v>9.0996467744934009</v>
      </c>
      <c r="AA33" s="189">
        <v>9.6018860946745566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2.1839320705421295</v>
      </c>
      <c r="F34" s="187">
        <v>2.0630750731911336</v>
      </c>
      <c r="G34" s="187">
        <v>2.0190844683799116</v>
      </c>
      <c r="H34" s="187">
        <v>1.9934609750993932</v>
      </c>
      <c r="I34" s="187">
        <v>2.0170179342845924</v>
      </c>
      <c r="J34" s="187">
        <v>2.0524358302776324</v>
      </c>
      <c r="K34" s="187">
        <v>2.0115038914074579</v>
      </c>
      <c r="L34" s="186">
        <v>1.9289389489142978</v>
      </c>
      <c r="M34" s="186">
        <v>1.9757870710462799</v>
      </c>
      <c r="N34" s="186">
        <v>1.9570731451359009</v>
      </c>
      <c r="O34" s="186">
        <v>1.9120312865421094</v>
      </c>
      <c r="P34" s="186">
        <v>2.1248409793078382</v>
      </c>
      <c r="Q34" s="186">
        <v>2.2119789233245082</v>
      </c>
      <c r="R34" s="186">
        <v>2.3541677479628382</v>
      </c>
      <c r="S34" s="186">
        <v>2.4349592228975121</v>
      </c>
      <c r="T34" s="186">
        <v>2.7117555347676956</v>
      </c>
      <c r="U34" s="186">
        <v>2.8409569626836562</v>
      </c>
      <c r="V34" s="186">
        <v>2.9091263955031619</v>
      </c>
      <c r="W34" s="186">
        <v>3.7505335484878457</v>
      </c>
      <c r="X34" s="186">
        <v>4.2171426340041132</v>
      </c>
      <c r="Y34" s="186">
        <v>4.2725472828635436</v>
      </c>
      <c r="Z34" s="186">
        <v>4.5208218178025765</v>
      </c>
      <c r="AA34" s="186">
        <v>4.8559666684136049</v>
      </c>
    </row>
    <row r="35" spans="1:27" x14ac:dyDescent="0.2">
      <c r="A35" s="244"/>
      <c r="B35" s="62" t="s">
        <v>44</v>
      </c>
      <c r="C35" s="187" t="s">
        <v>20</v>
      </c>
      <c r="D35" s="187">
        <v>1.2788070483241105</v>
      </c>
      <c r="E35" s="187">
        <v>1.5424886796592925</v>
      </c>
      <c r="F35" s="187">
        <v>2.1271014210050634</v>
      </c>
      <c r="G35" s="187">
        <v>2.2165677681492273</v>
      </c>
      <c r="H35" s="187">
        <v>2.3272984001305232</v>
      </c>
      <c r="I35" s="187">
        <v>2.4409502055685164</v>
      </c>
      <c r="J35" s="187">
        <v>2.4445680121901203</v>
      </c>
      <c r="K35" s="187">
        <v>2.4494971252844349</v>
      </c>
      <c r="L35" s="186">
        <v>2.9015212073406005</v>
      </c>
      <c r="M35" s="186">
        <v>3.3513800626007777</v>
      </c>
      <c r="N35" s="186">
        <v>4.5350308385899112</v>
      </c>
      <c r="O35" s="186">
        <v>4.4565090161995418</v>
      </c>
      <c r="P35" s="186">
        <v>4.5034984140885825</v>
      </c>
      <c r="Q35" s="186">
        <v>4.6979521861029019</v>
      </c>
      <c r="R35" s="186">
        <v>4.5225967208125688</v>
      </c>
      <c r="S35" s="186">
        <v>4.4668486292956118</v>
      </c>
      <c r="T35" s="186">
        <v>4.5069804166162228</v>
      </c>
      <c r="U35" s="186">
        <v>4.6339789086120042</v>
      </c>
      <c r="V35" s="186">
        <v>4.8817286722107402</v>
      </c>
      <c r="W35" s="186">
        <v>5.3391485926120605</v>
      </c>
      <c r="X35" s="186">
        <v>5.6549225723954191</v>
      </c>
      <c r="Y35" s="186">
        <v>5.9744709934573175</v>
      </c>
      <c r="Z35" s="186">
        <v>6.4138448106748491</v>
      </c>
      <c r="AA35" s="186">
        <v>6.7815678538102642</v>
      </c>
    </row>
    <row r="36" spans="1:27" x14ac:dyDescent="0.2">
      <c r="A36" s="244"/>
      <c r="B36" s="62" t="s">
        <v>48</v>
      </c>
      <c r="C36" s="187" t="s">
        <v>20</v>
      </c>
      <c r="D36" s="187" t="s">
        <v>20</v>
      </c>
      <c r="E36" s="187">
        <v>3.017140197827592</v>
      </c>
      <c r="F36" s="187">
        <v>2.8183362761595525</v>
      </c>
      <c r="G36" s="187">
        <v>2.6809043469984726</v>
      </c>
      <c r="H36" s="187">
        <v>2.5342738648150536</v>
      </c>
      <c r="I36" s="187">
        <v>2.4824648269459528</v>
      </c>
      <c r="J36" s="187">
        <v>2.662194530135829</v>
      </c>
      <c r="K36" s="187">
        <v>2.6737210509775298</v>
      </c>
      <c r="L36" s="186">
        <v>2.7876317956860794</v>
      </c>
      <c r="M36" s="186">
        <v>2.8575568768891637</v>
      </c>
      <c r="N36" s="186">
        <v>2.8813361796272936</v>
      </c>
      <c r="O36" s="186">
        <v>2.9443175571887856</v>
      </c>
      <c r="P36" s="186">
        <v>3.3494641686063633</v>
      </c>
      <c r="Q36" s="186">
        <v>3.3552496541380794</v>
      </c>
      <c r="R36" s="186">
        <v>3.3529008309650838</v>
      </c>
      <c r="S36" s="186">
        <v>3.1713080521108155</v>
      </c>
      <c r="T36" s="186">
        <v>3.2469888787308987</v>
      </c>
      <c r="U36" s="186">
        <v>3.2441879829439042</v>
      </c>
      <c r="V36" s="186">
        <v>3.2717182391410184</v>
      </c>
      <c r="W36" s="186">
        <v>3.4956338172940553</v>
      </c>
      <c r="X36" s="186">
        <v>3.7215929109210806</v>
      </c>
      <c r="Y36" s="186">
        <v>3.8868466182697858</v>
      </c>
      <c r="Z36" s="186">
        <v>4.1030092521586123</v>
      </c>
      <c r="AA36" s="186">
        <v>4.1093376287670909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4.9675942291630317</v>
      </c>
      <c r="F37" s="187">
        <v>4.3068370032095187</v>
      </c>
      <c r="G37" s="187">
        <v>4.3213914398496751</v>
      </c>
      <c r="H37" s="187">
        <v>4.3182264745628141</v>
      </c>
      <c r="I37" s="187">
        <v>3.4088438584205205</v>
      </c>
      <c r="J37" s="187">
        <v>3.5708724554654827</v>
      </c>
      <c r="K37" s="187">
        <v>4.4951727122924527</v>
      </c>
      <c r="L37" s="186">
        <v>4.8773612345157602</v>
      </c>
      <c r="M37" s="186">
        <v>5.136054169050432</v>
      </c>
      <c r="N37" s="186">
        <v>5.7340062078010972</v>
      </c>
      <c r="O37" s="186">
        <v>6.0783871947336969</v>
      </c>
      <c r="P37" s="186">
        <v>6.3158274929825495</v>
      </c>
      <c r="Q37" s="186">
        <v>7.437991971119021</v>
      </c>
      <c r="R37" s="186">
        <v>7.2803544201387806</v>
      </c>
      <c r="S37" s="186">
        <v>7.3943444844910067</v>
      </c>
      <c r="T37" s="186">
        <v>7.2102046755262386</v>
      </c>
      <c r="U37" s="186">
        <v>6.8943022287619149</v>
      </c>
      <c r="V37" s="186">
        <v>6.9760582147045023</v>
      </c>
      <c r="W37" s="186">
        <v>7.1222551443277462</v>
      </c>
      <c r="X37" s="186">
        <v>7.5704841222496997</v>
      </c>
      <c r="Y37" s="186">
        <v>8.1296515963990661</v>
      </c>
      <c r="Z37" s="186">
        <v>8.0052311204108815</v>
      </c>
      <c r="AA37" s="186">
        <v>8.2535746988466272</v>
      </c>
    </row>
    <row r="38" spans="1:27" x14ac:dyDescent="0.2">
      <c r="A38" s="244"/>
      <c r="B38" s="67" t="s">
        <v>50</v>
      </c>
      <c r="C38" s="187">
        <v>0.94774321358260216</v>
      </c>
      <c r="D38" s="187">
        <v>1.8371579246557046</v>
      </c>
      <c r="E38" s="187">
        <v>2.0138526008842894</v>
      </c>
      <c r="F38" s="187">
        <v>2.9742256984429325</v>
      </c>
      <c r="G38" s="187">
        <v>3.0846721720647445</v>
      </c>
      <c r="H38" s="187">
        <v>3.2411127784408471</v>
      </c>
      <c r="I38" s="187">
        <v>3.5900694543074239</v>
      </c>
      <c r="J38" s="187">
        <v>3.7782483577086285</v>
      </c>
      <c r="K38" s="187">
        <v>4.0028044130111962</v>
      </c>
      <c r="L38" s="186">
        <v>4.260040137941572</v>
      </c>
      <c r="M38" s="186">
        <v>4.4457551014949273</v>
      </c>
      <c r="N38" s="186">
        <v>4.6903336455635243</v>
      </c>
      <c r="O38" s="186">
        <v>4.7614614099731378</v>
      </c>
      <c r="P38" s="186">
        <v>4.7682530160601617</v>
      </c>
      <c r="Q38" s="186">
        <v>4.6019688739729414</v>
      </c>
      <c r="R38" s="186">
        <v>4.4654146268208832</v>
      </c>
      <c r="S38" s="186">
        <v>4.3633377814754057</v>
      </c>
      <c r="T38" s="186">
        <v>4.3102380678230041</v>
      </c>
      <c r="U38" s="186">
        <v>4.3280619504151989</v>
      </c>
      <c r="V38" s="186">
        <v>4.4321516566438905</v>
      </c>
      <c r="W38" s="186">
        <v>4.6363888072321524</v>
      </c>
      <c r="X38" s="186">
        <v>4.8299192870591581</v>
      </c>
      <c r="Y38" s="186">
        <v>4.9126746897879432</v>
      </c>
      <c r="Z38" s="186">
        <v>4.8942191417989207</v>
      </c>
      <c r="AA38" s="186">
        <v>5.2707766036371728</v>
      </c>
    </row>
    <row r="39" spans="1:27" x14ac:dyDescent="0.2">
      <c r="A39" s="244"/>
      <c r="B39" s="62" t="s">
        <v>53</v>
      </c>
      <c r="C39" s="187">
        <v>5.0738555580101732</v>
      </c>
      <c r="D39" s="187">
        <v>6.2207969455749152</v>
      </c>
      <c r="E39" s="187">
        <v>7.0959226908654234</v>
      </c>
      <c r="F39" s="187" t="s">
        <v>20</v>
      </c>
      <c r="G39" s="187">
        <v>8.1148479921312937</v>
      </c>
      <c r="H39" s="187" t="s">
        <v>20</v>
      </c>
      <c r="I39" s="187">
        <v>8.146502645620771</v>
      </c>
      <c r="J39" s="187">
        <v>8.0568188135875918</v>
      </c>
      <c r="K39" s="187">
        <v>8.5891955346859223</v>
      </c>
      <c r="L39" s="186">
        <v>8.668571223107703</v>
      </c>
      <c r="M39" s="186">
        <v>8.233192232872165</v>
      </c>
      <c r="N39" s="186">
        <v>8.6282138873797312</v>
      </c>
      <c r="O39" s="186">
        <v>8.3199311029734915</v>
      </c>
      <c r="P39" s="186">
        <v>8.2551673969831505</v>
      </c>
      <c r="Q39" s="186">
        <v>8.3017500135593316</v>
      </c>
      <c r="R39" s="186">
        <v>8.5375361867282447</v>
      </c>
      <c r="S39" s="186">
        <v>8.4326883570267555</v>
      </c>
      <c r="T39" s="186">
        <v>8.6089168031776033</v>
      </c>
      <c r="U39" s="186">
        <v>8.5263204515150548</v>
      </c>
      <c r="V39" s="186">
        <v>9.1392948866204424</v>
      </c>
      <c r="W39" s="186">
        <v>8.8417851103595027</v>
      </c>
      <c r="X39" s="186">
        <v>9.0426603825069609</v>
      </c>
      <c r="Y39" s="186">
        <v>8.9671187162578985</v>
      </c>
      <c r="Z39" s="186">
        <v>9.2204119171189642</v>
      </c>
      <c r="AA39" s="186">
        <v>9.4465687523788961</v>
      </c>
    </row>
    <row r="40" spans="1:27" x14ac:dyDescent="0.2">
      <c r="A40" s="244"/>
      <c r="B40" s="62" t="s">
        <v>52</v>
      </c>
      <c r="C40" s="187" t="s">
        <v>20</v>
      </c>
      <c r="D40" s="187" t="s">
        <v>20</v>
      </c>
      <c r="E40" s="187" t="s">
        <v>20</v>
      </c>
      <c r="F40" s="187">
        <v>7.2091349706429657</v>
      </c>
      <c r="G40" s="187" t="s">
        <v>20</v>
      </c>
      <c r="H40" s="187" t="s">
        <v>20</v>
      </c>
      <c r="I40" s="187" t="s">
        <v>20</v>
      </c>
      <c r="J40" s="187">
        <v>7.019553002909384</v>
      </c>
      <c r="K40" s="187" t="s">
        <v>20</v>
      </c>
      <c r="L40" s="187" t="s">
        <v>20</v>
      </c>
      <c r="M40" s="186" t="s">
        <v>20</v>
      </c>
      <c r="N40" s="186">
        <v>8.0687569831003465</v>
      </c>
      <c r="O40" s="186" t="s">
        <v>20</v>
      </c>
      <c r="P40" s="186" t="s">
        <v>20</v>
      </c>
      <c r="Q40" s="186" t="s">
        <v>20</v>
      </c>
      <c r="R40" s="186">
        <v>9.4382033150257332</v>
      </c>
      <c r="S40" s="186" t="s">
        <v>20</v>
      </c>
      <c r="T40" s="186" t="s">
        <v>20</v>
      </c>
      <c r="U40" s="186">
        <v>9.8342315436257817</v>
      </c>
      <c r="V40" s="186" t="s">
        <v>20</v>
      </c>
      <c r="W40" s="186">
        <v>9.336191882477662</v>
      </c>
      <c r="X40" s="186" t="s">
        <v>20</v>
      </c>
      <c r="Y40" s="186">
        <v>10.05564832868431</v>
      </c>
      <c r="Z40" s="186" t="s">
        <v>20</v>
      </c>
      <c r="AA40" s="186">
        <v>10.43500777840727</v>
      </c>
    </row>
    <row r="41" spans="1:27" x14ac:dyDescent="0.2">
      <c r="A41" s="244"/>
      <c r="B41" s="62" t="s">
        <v>57</v>
      </c>
      <c r="C41" s="187" t="s">
        <v>20</v>
      </c>
      <c r="D41" s="187">
        <v>0.26704129872446702</v>
      </c>
      <c r="E41" s="187">
        <v>0.30955887274917998</v>
      </c>
      <c r="F41" s="187">
        <v>0.42015590720253931</v>
      </c>
      <c r="G41" s="187">
        <v>0.42503759629254517</v>
      </c>
      <c r="H41" s="187">
        <v>0.43882853809675315</v>
      </c>
      <c r="I41" s="187">
        <v>0.57351598173515983</v>
      </c>
      <c r="J41" s="187">
        <v>0.59113519430760808</v>
      </c>
      <c r="K41" s="187">
        <v>0.71968195946518587</v>
      </c>
      <c r="L41" s="186">
        <v>0.7856832796738582</v>
      </c>
      <c r="M41" s="186">
        <v>0.90334049146212836</v>
      </c>
      <c r="N41" s="186">
        <v>0.94640691746889616</v>
      </c>
      <c r="O41" s="186">
        <v>1.0205655367231639</v>
      </c>
      <c r="P41" s="186">
        <v>1.1182568469552379</v>
      </c>
      <c r="Q41" s="186">
        <v>1.2502842274735935</v>
      </c>
      <c r="R41" s="186">
        <v>1.3983420503884219</v>
      </c>
      <c r="S41" s="186">
        <v>1.4835461121762883</v>
      </c>
      <c r="T41" s="186">
        <v>1.4957392521572388</v>
      </c>
      <c r="U41" s="186">
        <v>1.5634303661315809</v>
      </c>
      <c r="V41" s="186">
        <v>1.7275032165291757</v>
      </c>
      <c r="W41" s="186">
        <v>1.9119196145082364</v>
      </c>
      <c r="X41" s="186">
        <v>2.1143022098836708</v>
      </c>
      <c r="Y41" s="186">
        <v>2.2142070017801134</v>
      </c>
      <c r="Z41" s="186">
        <v>2.3909695988487139</v>
      </c>
      <c r="AA41" s="186">
        <v>2.6359941530892366</v>
      </c>
    </row>
    <row r="42" spans="1:27" x14ac:dyDescent="0.2">
      <c r="A42" s="244"/>
      <c r="B42" s="62" t="s">
        <v>51</v>
      </c>
      <c r="C42" s="187">
        <v>5.5360374747152132</v>
      </c>
      <c r="D42" s="187">
        <v>4.5439509740768464</v>
      </c>
      <c r="E42" s="187">
        <v>4.7713399396811722</v>
      </c>
      <c r="F42" s="187">
        <v>4.9009739157015249</v>
      </c>
      <c r="G42" s="187">
        <v>5.061580532201039</v>
      </c>
      <c r="H42" s="187">
        <v>5.2012212377455107</v>
      </c>
      <c r="I42" s="187">
        <v>5.296140818619314</v>
      </c>
      <c r="J42" s="187">
        <v>5.3191996663886574</v>
      </c>
      <c r="K42" s="187">
        <v>5.3782546802840452</v>
      </c>
      <c r="L42" s="186">
        <v>5.5041955052854821</v>
      </c>
      <c r="M42" s="186">
        <v>5.6076403724783512</v>
      </c>
      <c r="N42" s="186">
        <v>5.5332152562111805</v>
      </c>
      <c r="O42" s="186">
        <v>5.5811181959814329</v>
      </c>
      <c r="P42" s="186">
        <v>5.5890115200764816</v>
      </c>
      <c r="Q42" s="186">
        <v>5.6294271944378602</v>
      </c>
      <c r="R42" s="186">
        <v>5.5958621772231378</v>
      </c>
      <c r="S42" s="186">
        <v>5.8862337378716507</v>
      </c>
      <c r="T42" s="186">
        <v>6.1346626004303602</v>
      </c>
      <c r="U42" s="186">
        <v>6.3667485793272922</v>
      </c>
      <c r="V42" s="186">
        <v>6.4558707043626615</v>
      </c>
      <c r="W42" s="186">
        <v>6.7325711689884917</v>
      </c>
      <c r="X42" s="186" t="s">
        <v>20</v>
      </c>
      <c r="Y42" s="186" t="s">
        <v>20</v>
      </c>
      <c r="Z42" s="186" t="s">
        <v>20</v>
      </c>
      <c r="AA42" s="186" t="s">
        <v>20</v>
      </c>
    </row>
    <row r="43" spans="1:27" x14ac:dyDescent="0.2">
      <c r="A43" s="244"/>
      <c r="B43" s="62" t="s">
        <v>60</v>
      </c>
      <c r="C43" s="187" t="s">
        <v>20</v>
      </c>
      <c r="D43" s="187" t="s">
        <v>20</v>
      </c>
      <c r="E43" s="187" t="s">
        <v>20</v>
      </c>
      <c r="F43" s="187" t="s">
        <v>20</v>
      </c>
      <c r="G43" s="187" t="s">
        <v>20</v>
      </c>
      <c r="H43" s="187" t="s">
        <v>20</v>
      </c>
      <c r="I43" s="187" t="s">
        <v>20</v>
      </c>
      <c r="J43" s="187" t="s">
        <v>20</v>
      </c>
      <c r="K43" s="187" t="s">
        <v>20</v>
      </c>
      <c r="L43" s="186" t="s">
        <v>20</v>
      </c>
      <c r="M43" s="186" t="s">
        <v>20</v>
      </c>
      <c r="N43" s="186" t="s">
        <v>20</v>
      </c>
      <c r="O43" s="186" t="s">
        <v>20</v>
      </c>
      <c r="P43" s="186" t="s">
        <v>20</v>
      </c>
      <c r="Q43" s="186" t="s">
        <v>20</v>
      </c>
      <c r="R43" s="186" t="s">
        <v>20</v>
      </c>
      <c r="S43" s="186" t="s">
        <v>20</v>
      </c>
      <c r="T43" s="186" t="s">
        <v>20</v>
      </c>
      <c r="U43" s="186" t="s">
        <v>20</v>
      </c>
      <c r="V43" s="186" t="s">
        <v>20</v>
      </c>
      <c r="W43" s="186" t="s">
        <v>20</v>
      </c>
      <c r="X43" s="186" t="s">
        <v>20</v>
      </c>
      <c r="Y43" s="186" t="s">
        <v>20</v>
      </c>
      <c r="Z43" s="186">
        <v>7.2796621664390928</v>
      </c>
      <c r="AA43" s="186" t="s">
        <v>20</v>
      </c>
    </row>
    <row r="44" spans="1:27" x14ac:dyDescent="0.2">
      <c r="A44" s="180"/>
      <c r="B44" s="175" t="s">
        <v>62</v>
      </c>
      <c r="C44" s="190" t="s">
        <v>20</v>
      </c>
      <c r="D44" s="190" t="s">
        <v>20</v>
      </c>
      <c r="E44" s="190" t="s">
        <v>20</v>
      </c>
      <c r="F44" s="190" t="s">
        <v>20</v>
      </c>
      <c r="G44" s="190" t="s">
        <v>20</v>
      </c>
      <c r="H44" s="190" t="s">
        <v>20</v>
      </c>
      <c r="I44" s="190" t="s">
        <v>20</v>
      </c>
      <c r="J44" s="190" t="s">
        <v>20</v>
      </c>
      <c r="K44" s="190" t="s">
        <v>20</v>
      </c>
      <c r="L44" s="191" t="s">
        <v>20</v>
      </c>
      <c r="M44" s="191" t="s">
        <v>20</v>
      </c>
      <c r="N44" s="191" t="s">
        <v>20</v>
      </c>
      <c r="O44" s="191" t="s">
        <v>20</v>
      </c>
      <c r="P44" s="191" t="s">
        <v>20</v>
      </c>
      <c r="Q44" s="191">
        <v>5.1272180966338068</v>
      </c>
      <c r="R44" s="191">
        <v>5.1673618744391403</v>
      </c>
      <c r="S44" s="191">
        <v>5.2568661978143769</v>
      </c>
      <c r="T44" s="191">
        <v>5.3682948111363835</v>
      </c>
      <c r="U44" s="191">
        <v>5.4505175978000908</v>
      </c>
      <c r="V44" s="191">
        <v>5.5036096426856451</v>
      </c>
      <c r="W44" s="191">
        <v>5.7164859679679978</v>
      </c>
      <c r="X44" s="191">
        <v>5.9924494349743345</v>
      </c>
      <c r="Y44" s="191">
        <v>6.1201400279182323</v>
      </c>
      <c r="Z44" s="191">
        <v>6.2121632748564517</v>
      </c>
      <c r="AA44" s="191" t="s">
        <v>20</v>
      </c>
    </row>
    <row r="45" spans="1:27" x14ac:dyDescent="0.2">
      <c r="A45" s="180"/>
      <c r="B45" s="178" t="s">
        <v>369</v>
      </c>
      <c r="C45" s="190" t="s">
        <v>20</v>
      </c>
      <c r="D45" s="190">
        <v>3.7271308146773032</v>
      </c>
      <c r="E45" s="190">
        <v>3.7253887180434559</v>
      </c>
      <c r="F45" s="190">
        <v>4.0248983439525077</v>
      </c>
      <c r="G45" s="190">
        <v>4.0716718436651975</v>
      </c>
      <c r="H45" s="190">
        <v>4.1257406931421059</v>
      </c>
      <c r="I45" s="190">
        <v>4.1391626100088432</v>
      </c>
      <c r="J45" s="190">
        <v>4.216400360551587</v>
      </c>
      <c r="K45" s="190">
        <v>4.3192582962765229</v>
      </c>
      <c r="L45" s="191">
        <v>4.4944330904974672</v>
      </c>
      <c r="M45" s="191">
        <v>4.632934303433724</v>
      </c>
      <c r="N45" s="191">
        <v>4.8322296905726132</v>
      </c>
      <c r="O45" s="191">
        <v>4.859023814941156</v>
      </c>
      <c r="P45" s="191">
        <v>4.9650464911820817</v>
      </c>
      <c r="Q45" s="191">
        <v>5.1107498155760291</v>
      </c>
      <c r="R45" s="191">
        <v>5.2484944619749339</v>
      </c>
      <c r="S45" s="191">
        <v>5.3178518698684485</v>
      </c>
      <c r="T45" s="191">
        <v>5.4285581015226887</v>
      </c>
      <c r="U45" s="191">
        <v>5.5833145258408727</v>
      </c>
      <c r="V45" s="191">
        <v>5.7421315159267472</v>
      </c>
      <c r="W45" s="191">
        <v>6.0390090354107624</v>
      </c>
      <c r="X45" s="191">
        <v>6.3385086298046014</v>
      </c>
      <c r="Y45" s="191">
        <v>6.5243110009887157</v>
      </c>
      <c r="Z45" s="191">
        <v>6.6021668785857921</v>
      </c>
      <c r="AA45" s="191">
        <v>6.8889199938598438</v>
      </c>
    </row>
    <row r="46" spans="1:27" ht="12.75" customHeight="1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1.0198727707699</v>
      </c>
      <c r="G46" s="187">
        <v>1.0077511034557003</v>
      </c>
      <c r="H46" s="187">
        <v>0.99725450474464228</v>
      </c>
      <c r="I46" s="187">
        <v>1.0402165302350146</v>
      </c>
      <c r="J46" s="187">
        <v>1.1106053471459216</v>
      </c>
      <c r="K46" s="187">
        <v>1.1753990464344941</v>
      </c>
      <c r="L46" s="186">
        <v>1.26655718354674</v>
      </c>
      <c r="M46" s="186">
        <v>1.3514330724667141</v>
      </c>
      <c r="N46" s="186">
        <v>1.4337794998238818</v>
      </c>
      <c r="O46" s="186">
        <v>1.4621019584392285</v>
      </c>
      <c r="P46" s="186">
        <v>1.6009187698292946</v>
      </c>
      <c r="Q46" s="186">
        <v>1.6860273344467203</v>
      </c>
      <c r="R46" s="186">
        <v>1.7329818216262032</v>
      </c>
      <c r="S46" s="186">
        <v>1.7739524514112586</v>
      </c>
      <c r="T46" s="186">
        <v>1.8023178148326087</v>
      </c>
      <c r="U46" s="186">
        <v>1.8252124190211965</v>
      </c>
      <c r="V46" s="186">
        <v>1.8588969012603884</v>
      </c>
      <c r="W46" s="186">
        <v>1.8165363452235042</v>
      </c>
      <c r="X46" s="186">
        <v>1.8846373423844591</v>
      </c>
      <c r="Y46" s="186">
        <v>1.9152580518996627</v>
      </c>
      <c r="Z46" s="186">
        <v>1.907623719610021</v>
      </c>
      <c r="AA46" s="186">
        <v>1.9025383769057473</v>
      </c>
    </row>
    <row r="47" spans="1:27" ht="12.75" customHeight="1" x14ac:dyDescent="0.2">
      <c r="A47" s="245"/>
      <c r="B47" s="62" t="s">
        <v>36</v>
      </c>
      <c r="C47" s="187" t="s">
        <v>20</v>
      </c>
      <c r="D47" s="187">
        <v>0.57890056379130228</v>
      </c>
      <c r="E47" s="187">
        <v>0.62061905037111653</v>
      </c>
      <c r="F47" s="187">
        <v>0.72755970743946408</v>
      </c>
      <c r="G47" s="187">
        <v>0.74943546428263608</v>
      </c>
      <c r="H47" s="187">
        <v>0.80589554155994803</v>
      </c>
      <c r="I47" s="187">
        <v>0.84721536521005669</v>
      </c>
      <c r="J47" s="187">
        <v>0.88671031172108195</v>
      </c>
      <c r="K47" s="187">
        <v>1.0437754290434091</v>
      </c>
      <c r="L47" s="186">
        <v>1.1430165540746149</v>
      </c>
      <c r="M47" s="186">
        <v>1.3139848178673872</v>
      </c>
      <c r="N47" s="186">
        <v>1.4799152121202994</v>
      </c>
      <c r="O47" s="186">
        <v>1.716936680404646</v>
      </c>
      <c r="P47" s="186">
        <v>1.9045490003057624</v>
      </c>
      <c r="Q47" s="186">
        <v>2.1368132764090251</v>
      </c>
      <c r="R47" s="186">
        <v>2.3887523726843338</v>
      </c>
      <c r="S47" s="186">
        <v>2.5838661264134108</v>
      </c>
      <c r="T47" s="186">
        <v>2.695741249291661</v>
      </c>
      <c r="U47" s="186">
        <v>2.7173832829692177</v>
      </c>
      <c r="V47" s="186">
        <v>2.7853200413698</v>
      </c>
      <c r="W47" s="186">
        <v>2.8809144995750335</v>
      </c>
      <c r="X47" s="186">
        <v>3.1175555176069616</v>
      </c>
      <c r="Y47" s="186">
        <v>3.4046070435719957</v>
      </c>
      <c r="Z47" s="186">
        <v>3.7068433985780245</v>
      </c>
      <c r="AA47" s="186">
        <v>4.0466728019255278</v>
      </c>
    </row>
    <row r="48" spans="1:27" ht="12.75" customHeight="1" x14ac:dyDescent="0.2">
      <c r="A48" s="245"/>
      <c r="B48" s="62" t="s">
        <v>45</v>
      </c>
      <c r="C48" s="187" t="s">
        <v>20</v>
      </c>
      <c r="D48" s="187" t="s">
        <v>20</v>
      </c>
      <c r="E48" s="187">
        <v>2.6867922199026055</v>
      </c>
      <c r="F48" s="187">
        <v>1.5106611438003033</v>
      </c>
      <c r="G48" s="187">
        <v>1.4565526572859542</v>
      </c>
      <c r="H48" s="187">
        <v>1.5131635401355801</v>
      </c>
      <c r="I48" s="187">
        <v>1.5331618026389648</v>
      </c>
      <c r="J48" s="187">
        <v>1.5551572475101216</v>
      </c>
      <c r="K48" s="187">
        <v>1.5582792791820888</v>
      </c>
      <c r="L48" s="186">
        <v>1.3843703922146859</v>
      </c>
      <c r="M48" s="186">
        <v>1.3875893191488955</v>
      </c>
      <c r="N48" s="186">
        <v>1.4797069800392935</v>
      </c>
      <c r="O48" s="186">
        <v>1.3942842104849702</v>
      </c>
      <c r="P48" s="186">
        <v>1.2925993243376732</v>
      </c>
      <c r="Q48" s="186">
        <v>1.4765486413806863</v>
      </c>
      <c r="R48" s="186">
        <v>1.5520797919061544</v>
      </c>
      <c r="S48" s="186">
        <v>1.6262696554901799</v>
      </c>
      <c r="T48" s="186">
        <v>1.5761343010426054</v>
      </c>
      <c r="U48" s="186">
        <v>1.5805975608218037</v>
      </c>
      <c r="V48" s="186">
        <v>1.6356091060679718</v>
      </c>
      <c r="W48" s="186">
        <v>1.6631509427124989</v>
      </c>
      <c r="X48" s="186">
        <v>1.6389479691888251</v>
      </c>
      <c r="Y48" s="186">
        <v>1.6327020974795081</v>
      </c>
      <c r="Z48" s="186">
        <v>1.7223618501183477</v>
      </c>
      <c r="AA48" s="186">
        <v>1.7917736310734433</v>
      </c>
    </row>
    <row r="49" spans="1:27" ht="12.75" customHeight="1" x14ac:dyDescent="0.2">
      <c r="A49" s="245"/>
      <c r="B49" s="62" t="s">
        <v>46</v>
      </c>
      <c r="C49" s="187" t="s">
        <v>20</v>
      </c>
      <c r="D49" s="187" t="s">
        <v>20</v>
      </c>
      <c r="E49" s="187">
        <v>8.1589388673179091</v>
      </c>
      <c r="F49" s="187">
        <v>6.8709311460742652</v>
      </c>
      <c r="G49" s="187">
        <v>6.9058458531022158</v>
      </c>
      <c r="H49" s="187">
        <v>6.7915342253467141</v>
      </c>
      <c r="I49" s="187">
        <v>6.7292864598362572</v>
      </c>
      <c r="J49" s="187">
        <v>6.6050302039352156</v>
      </c>
      <c r="K49" s="187">
        <v>6.4083307268224985</v>
      </c>
      <c r="L49" s="186">
        <v>6.4069297902462381</v>
      </c>
      <c r="M49" s="186">
        <v>6.3883638337591711</v>
      </c>
      <c r="N49" s="186">
        <v>6.0932994176851629</v>
      </c>
      <c r="O49" s="186">
        <v>5.9245713933537294</v>
      </c>
      <c r="P49" s="186">
        <v>5.8802598287554027</v>
      </c>
      <c r="Q49" s="186">
        <v>5.8700171956096252</v>
      </c>
      <c r="R49" s="186">
        <v>5.7848537014778874</v>
      </c>
      <c r="S49" s="186">
        <v>5.7609245542029308</v>
      </c>
      <c r="T49" s="186">
        <v>5.6758609124324773</v>
      </c>
      <c r="U49" s="186">
        <v>5.6941245577367043</v>
      </c>
      <c r="V49" s="186">
        <v>5.4700495396133508</v>
      </c>
      <c r="W49" s="186">
        <v>5.2992528043671312</v>
      </c>
      <c r="X49" s="186">
        <v>5.1655581329777309</v>
      </c>
      <c r="Y49" s="186">
        <v>5.1360851757949968</v>
      </c>
      <c r="Z49" s="186">
        <v>5.1121262611020057</v>
      </c>
      <c r="AA49" s="186" t="s">
        <v>20</v>
      </c>
    </row>
    <row r="50" spans="1:27" ht="12.75" customHeight="1" x14ac:dyDescent="0.2">
      <c r="A50" s="245"/>
      <c r="B50" s="62" t="s">
        <v>47</v>
      </c>
      <c r="C50" s="187" t="s">
        <v>20</v>
      </c>
      <c r="D50" s="187" t="s">
        <v>20</v>
      </c>
      <c r="E50" s="187">
        <v>2.6948070374574349</v>
      </c>
      <c r="F50" s="187">
        <v>4.8076191658391263</v>
      </c>
      <c r="G50" s="187">
        <v>4.7009449009183175</v>
      </c>
      <c r="H50" s="187">
        <v>5.2372389846743292</v>
      </c>
      <c r="I50" s="187">
        <v>5.7143232077764274</v>
      </c>
      <c r="J50" s="187">
        <v>6.1175953923686111</v>
      </c>
      <c r="K50" s="187">
        <v>6.7008954524144402</v>
      </c>
      <c r="L50" s="186">
        <v>6.8459577368779829</v>
      </c>
      <c r="M50" s="186">
        <v>7.016295489213336</v>
      </c>
      <c r="N50" s="186">
        <v>6.8534449266377351</v>
      </c>
      <c r="O50" s="186">
        <v>7.1955974338412192</v>
      </c>
      <c r="P50" s="186">
        <v>7.2898286389600155</v>
      </c>
      <c r="Q50" s="186">
        <v>7.5211149691358026</v>
      </c>
      <c r="R50" s="186">
        <v>7.4258245481927716</v>
      </c>
      <c r="S50" s="186">
        <v>7.6989016484534174</v>
      </c>
      <c r="T50" s="186">
        <v>7.7735722120658144</v>
      </c>
      <c r="U50" s="186">
        <v>8.2121120144534778</v>
      </c>
      <c r="V50" s="186">
        <v>8.0427465667915108</v>
      </c>
      <c r="W50" s="186">
        <v>7.932145402708481</v>
      </c>
      <c r="X50" s="186">
        <v>7.9474197552757584</v>
      </c>
      <c r="Y50" s="186">
        <v>8.5404154978962126</v>
      </c>
      <c r="Z50" s="186">
        <v>8.6763612381287381</v>
      </c>
      <c r="AA50" s="186" t="s">
        <v>20</v>
      </c>
    </row>
    <row r="51" spans="1:27" ht="12.75" customHeight="1" x14ac:dyDescent="0.2">
      <c r="A51" s="245"/>
      <c r="B51" s="62" t="s">
        <v>54</v>
      </c>
      <c r="C51" s="187" t="s">
        <v>20</v>
      </c>
      <c r="D51" s="187">
        <v>0.60160078543404605</v>
      </c>
      <c r="E51" s="187" t="s">
        <v>20</v>
      </c>
      <c r="F51" s="187" t="s">
        <v>20</v>
      </c>
      <c r="G51" s="187">
        <v>0.47291623070770744</v>
      </c>
      <c r="H51" s="187" t="s">
        <v>20</v>
      </c>
      <c r="I51" s="187">
        <v>0.54215098494897629</v>
      </c>
      <c r="J51" s="187">
        <v>0.63156167321106416</v>
      </c>
      <c r="K51" s="187">
        <v>0.60497805145825456</v>
      </c>
      <c r="L51" s="186">
        <v>0.64276446689628353</v>
      </c>
      <c r="M51" s="186">
        <v>0.64206729331052725</v>
      </c>
      <c r="N51" s="186">
        <v>0.6214795035738101</v>
      </c>
      <c r="O51" s="186">
        <v>0.61507509789185533</v>
      </c>
      <c r="P51" s="186">
        <v>0.57934342221741264</v>
      </c>
      <c r="Q51" s="186">
        <v>0.60058853385517585</v>
      </c>
      <c r="R51" s="186">
        <v>0.67049436550366115</v>
      </c>
      <c r="S51" s="186">
        <v>0.71639831291307032</v>
      </c>
      <c r="T51" s="186">
        <v>0.71627438577402758</v>
      </c>
      <c r="U51" s="186">
        <v>0.75422450894814008</v>
      </c>
      <c r="V51" s="186">
        <v>0.77089532178496123</v>
      </c>
      <c r="W51" s="186">
        <v>0.79167994982028889</v>
      </c>
      <c r="X51" s="186">
        <v>0.77308559875311611</v>
      </c>
      <c r="Y51" s="186">
        <v>0.72994349678352488</v>
      </c>
      <c r="Z51" s="186">
        <v>0.73821188879249955</v>
      </c>
      <c r="AA51" s="186" t="s">
        <v>20</v>
      </c>
    </row>
    <row r="52" spans="1:27" ht="12.75" customHeight="1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4.6939727997486198</v>
      </c>
      <c r="G52" s="187">
        <v>4.8092764286351875</v>
      </c>
      <c r="H52" s="187">
        <v>5.3289219226499709</v>
      </c>
      <c r="I52" s="187">
        <v>5.646015803140898</v>
      </c>
      <c r="J52" s="187">
        <v>6.1088726413680634</v>
      </c>
      <c r="K52" s="187">
        <v>6.5504549178743963</v>
      </c>
      <c r="L52" s="186">
        <v>7.051365011146566</v>
      </c>
      <c r="M52" s="186">
        <v>7.6738676796759302</v>
      </c>
      <c r="N52" s="186">
        <v>8.0192594757607321</v>
      </c>
      <c r="O52" s="186">
        <v>8.5283904652828717</v>
      </c>
      <c r="P52" s="186">
        <v>9.1190431427786898</v>
      </c>
      <c r="Q52" s="186">
        <v>9.5527508418867608</v>
      </c>
      <c r="R52" s="186">
        <v>9.8100482058144625</v>
      </c>
      <c r="S52" s="186">
        <v>10.000917871159407</v>
      </c>
      <c r="T52" s="186">
        <v>10.240416133042162</v>
      </c>
      <c r="U52" s="186">
        <v>10.446173009192917</v>
      </c>
      <c r="V52" s="186">
        <v>10.641252506865335</v>
      </c>
      <c r="W52" s="186">
        <v>10.828110901693606</v>
      </c>
      <c r="X52" s="186">
        <v>11.11988383201704</v>
      </c>
      <c r="Y52" s="186">
        <v>11.506129699955936</v>
      </c>
      <c r="Z52" s="186">
        <v>11.869055525455202</v>
      </c>
      <c r="AA52" s="186">
        <v>12.295613724693476</v>
      </c>
    </row>
    <row r="54" spans="1:27" x14ac:dyDescent="0.2">
      <c r="A54" s="13" t="s">
        <v>76</v>
      </c>
    </row>
    <row r="55" spans="1:27" x14ac:dyDescent="0.2">
      <c r="A55" s="12" t="s">
        <v>74</v>
      </c>
    </row>
    <row r="57" spans="1:27" x14ac:dyDescent="0.2">
      <c r="B57" s="174" t="s">
        <v>202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AA5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2" max="2" width="15.7109375" customWidth="1"/>
    <col min="3" max="24" width="6.85546875" customWidth="1"/>
    <col min="25" max="25" width="6.7109375" customWidth="1"/>
    <col min="26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77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78" t="s">
        <v>83</v>
      </c>
      <c r="C2" s="55"/>
      <c r="D2" s="55"/>
      <c r="E2" s="55"/>
      <c r="F2" s="55"/>
      <c r="G2" s="55"/>
      <c r="H2" s="55"/>
      <c r="I2" s="77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204</v>
      </c>
      <c r="C3" s="55"/>
      <c r="D3" s="55"/>
      <c r="E3" s="55"/>
      <c r="F3" s="55"/>
      <c r="G3" s="55"/>
      <c r="H3" s="55"/>
      <c r="I3" s="77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77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ht="12.75" customHeight="1" x14ac:dyDescent="0.2">
      <c r="A6" s="243" t="s">
        <v>210</v>
      </c>
      <c r="B6" s="62" t="s">
        <v>21</v>
      </c>
      <c r="C6" s="185">
        <v>6.4714123464537412</v>
      </c>
      <c r="D6" s="185" t="s">
        <v>20</v>
      </c>
      <c r="E6" s="185" t="s">
        <v>20</v>
      </c>
      <c r="F6" s="185">
        <v>10.013279217140585</v>
      </c>
      <c r="G6" s="185" t="s">
        <v>20</v>
      </c>
      <c r="H6" s="185">
        <v>10.867024837210735</v>
      </c>
      <c r="I6" s="185" t="s">
        <v>20</v>
      </c>
      <c r="J6" s="185">
        <v>11.441603310890804</v>
      </c>
      <c r="K6" s="185" t="s">
        <v>20</v>
      </c>
      <c r="L6" s="185">
        <v>11.85933877226249</v>
      </c>
      <c r="M6" s="185" t="s">
        <v>20</v>
      </c>
      <c r="N6" s="186">
        <v>12.211845145117675</v>
      </c>
      <c r="O6" s="186" t="s">
        <v>20</v>
      </c>
      <c r="P6" s="186">
        <v>12.647070483794405</v>
      </c>
      <c r="Q6" s="186" t="s">
        <v>20</v>
      </c>
      <c r="R6" s="186" t="s">
        <v>20</v>
      </c>
      <c r="S6" s="186" t="s">
        <v>20</v>
      </c>
      <c r="T6" s="186" t="s">
        <v>20</v>
      </c>
      <c r="U6" s="186" t="s">
        <v>20</v>
      </c>
      <c r="V6" s="186" t="s">
        <v>20</v>
      </c>
      <c r="W6" s="186" t="s">
        <v>20</v>
      </c>
      <c r="X6" s="186" t="s">
        <v>20</v>
      </c>
      <c r="Y6" s="186" t="s">
        <v>20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5.751326940344379</v>
      </c>
      <c r="D7" s="187" t="s">
        <v>20</v>
      </c>
      <c r="E7" s="187" t="s">
        <v>20</v>
      </c>
      <c r="F7" s="187" t="s">
        <v>20</v>
      </c>
      <c r="G7" s="187" t="s">
        <v>20</v>
      </c>
      <c r="H7" s="187">
        <v>9.9261282434616955</v>
      </c>
      <c r="I7" s="187" t="s">
        <v>20</v>
      </c>
      <c r="J7" s="187">
        <v>11.025500258042612</v>
      </c>
      <c r="K7" s="187">
        <v>11.993216041832209</v>
      </c>
      <c r="L7" s="186">
        <v>12.228697483470068</v>
      </c>
      <c r="M7" s="187">
        <v>12.912665697444639</v>
      </c>
      <c r="N7" s="186">
        <v>13.925091474143457</v>
      </c>
      <c r="O7" s="186">
        <v>13.420785944909722</v>
      </c>
      <c r="P7" s="186">
        <v>14.199170900811316</v>
      </c>
      <c r="Q7" s="186">
        <v>14.405448322570964</v>
      </c>
      <c r="R7" s="186">
        <v>15.159792580446062</v>
      </c>
      <c r="S7" s="186">
        <v>15.263772551434018</v>
      </c>
      <c r="T7" s="186">
        <v>16.095294239031375</v>
      </c>
      <c r="U7" s="186">
        <v>16.22563399670921</v>
      </c>
      <c r="V7" s="186">
        <v>16.739108985367309</v>
      </c>
      <c r="W7" s="186">
        <v>16.860379870688071</v>
      </c>
      <c r="X7" s="186">
        <v>17.667663442892653</v>
      </c>
      <c r="Y7" s="186">
        <v>18.348967679020536</v>
      </c>
      <c r="Z7" s="186">
        <v>18.071355766042007</v>
      </c>
      <c r="AA7" s="186">
        <v>19.05519883808466</v>
      </c>
    </row>
    <row r="8" spans="1:27" x14ac:dyDescent="0.2">
      <c r="A8" s="244"/>
      <c r="B8" s="62" t="s">
        <v>22</v>
      </c>
      <c r="C8" s="187">
        <v>7.9460185637518324</v>
      </c>
      <c r="D8" s="187">
        <v>9.5161520190023747</v>
      </c>
      <c r="E8" s="187">
        <v>9.2249619036591</v>
      </c>
      <c r="F8" s="187">
        <v>12.132480237462223</v>
      </c>
      <c r="G8" s="187">
        <v>12.88111007459422</v>
      </c>
      <c r="H8" s="187">
        <v>11.825429859151731</v>
      </c>
      <c r="I8" s="187">
        <v>11.783540604099487</v>
      </c>
      <c r="J8" s="187">
        <v>11.561607275141055</v>
      </c>
      <c r="K8" s="187">
        <v>11.56926299040166</v>
      </c>
      <c r="L8" s="186">
        <v>11.988670554312273</v>
      </c>
      <c r="M8" s="186">
        <v>12.245851646842581</v>
      </c>
      <c r="N8" s="186">
        <v>12.234550372202245</v>
      </c>
      <c r="O8" s="186">
        <v>12.448374571486587</v>
      </c>
      <c r="P8" s="186">
        <v>12.273684943149314</v>
      </c>
      <c r="Q8" s="186">
        <v>12.952028212087336</v>
      </c>
      <c r="R8" s="186">
        <v>13.693532113897701</v>
      </c>
      <c r="S8" s="186">
        <v>13.724881561173113</v>
      </c>
      <c r="T8" s="186">
        <v>14.655606829096035</v>
      </c>
      <c r="U8" s="186">
        <v>15.586098213731008</v>
      </c>
      <c r="V8" s="186">
        <v>15.852941150878966</v>
      </c>
      <c r="W8" s="186">
        <v>16.444187575860408</v>
      </c>
      <c r="X8" s="186">
        <v>17.578298244041729</v>
      </c>
      <c r="Y8" s="186">
        <v>18.382849328500612</v>
      </c>
      <c r="Z8" s="186">
        <v>18.815093829402795</v>
      </c>
      <c r="AA8" s="186">
        <v>22.784814137512775</v>
      </c>
    </row>
    <row r="9" spans="1:27" x14ac:dyDescent="0.2">
      <c r="A9" s="244"/>
      <c r="B9" s="66" t="s">
        <v>23</v>
      </c>
      <c r="C9" s="187">
        <v>7.2576321304976528</v>
      </c>
      <c r="D9" s="187">
        <v>8.1328958048604516</v>
      </c>
      <c r="E9" s="187">
        <v>9.8223480947476816</v>
      </c>
      <c r="F9" s="187">
        <v>10.562994924177145</v>
      </c>
      <c r="G9" s="187">
        <v>11.096591999900912</v>
      </c>
      <c r="H9" s="187">
        <v>11.028522247834802</v>
      </c>
      <c r="I9" s="187">
        <v>11.552036518506318</v>
      </c>
      <c r="J9" s="187">
        <v>12.234707342452056</v>
      </c>
      <c r="K9" s="187">
        <v>12.597830722592988</v>
      </c>
      <c r="L9" s="186">
        <v>13.04169584749671</v>
      </c>
      <c r="M9" s="186">
        <v>13.884064930786284</v>
      </c>
      <c r="N9" s="186">
        <v>14.113280175969205</v>
      </c>
      <c r="O9" s="186">
        <v>12.927391261616416</v>
      </c>
      <c r="P9" s="186">
        <v>12.586272074310093</v>
      </c>
      <c r="Q9" s="186">
        <v>12.839765168016182</v>
      </c>
      <c r="R9" s="186">
        <v>12.25046622022548</v>
      </c>
      <c r="S9" s="186">
        <v>12.192134343281005</v>
      </c>
      <c r="T9" s="186">
        <v>12.32301334597927</v>
      </c>
      <c r="U9" s="186">
        <v>12.679215004915797</v>
      </c>
      <c r="V9" s="186">
        <v>11.753446913614672</v>
      </c>
      <c r="W9" s="186">
        <v>11.748885837400396</v>
      </c>
      <c r="X9" s="186">
        <v>12.561156690770506</v>
      </c>
      <c r="Y9" s="186">
        <v>12.608094126198061</v>
      </c>
      <c r="Z9" s="186">
        <v>13.338358458669344</v>
      </c>
      <c r="AA9" s="186" t="s">
        <v>20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1.5874610310068429</v>
      </c>
      <c r="N10" s="186">
        <v>1.7452706869359988</v>
      </c>
      <c r="O10" s="186">
        <v>1.4288752186766458</v>
      </c>
      <c r="P10" s="186">
        <v>1.4802968674447603</v>
      </c>
      <c r="Q10" s="186">
        <v>1.6191706723100638</v>
      </c>
      <c r="R10" s="186">
        <v>1.7952608263648122</v>
      </c>
      <c r="S10" s="186">
        <v>1.5981474748074376</v>
      </c>
      <c r="T10" s="186">
        <v>1.8816803368387796</v>
      </c>
      <c r="U10" s="186">
        <v>1.782968870707498</v>
      </c>
      <c r="V10" s="186">
        <v>1.9158278459213502</v>
      </c>
      <c r="W10" s="186">
        <v>1.8630055986705931</v>
      </c>
      <c r="X10" s="186">
        <v>1.8412694578052955</v>
      </c>
      <c r="Y10" s="186">
        <v>1.7601467636251962</v>
      </c>
      <c r="Z10" s="186">
        <v>1.923745128955672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 t="s">
        <v>20</v>
      </c>
      <c r="G11" s="187" t="s">
        <v>20</v>
      </c>
      <c r="H11" s="187" t="s">
        <v>20</v>
      </c>
      <c r="I11" s="187" t="s">
        <v>20</v>
      </c>
      <c r="J11" s="187" t="s">
        <v>20</v>
      </c>
      <c r="K11" s="187" t="s">
        <v>20</v>
      </c>
      <c r="L11" s="186" t="s">
        <v>20</v>
      </c>
      <c r="M11" s="186" t="s">
        <v>20</v>
      </c>
      <c r="N11" s="186" t="s">
        <v>20</v>
      </c>
      <c r="O11" s="186" t="s">
        <v>20</v>
      </c>
      <c r="P11" s="186" t="s">
        <v>20</v>
      </c>
      <c r="Q11" s="186" t="s">
        <v>20</v>
      </c>
      <c r="R11" s="186" t="s">
        <v>20</v>
      </c>
      <c r="S11" s="186" t="s">
        <v>20</v>
      </c>
      <c r="T11" s="186" t="s">
        <v>20</v>
      </c>
      <c r="U11" s="186" t="s">
        <v>20</v>
      </c>
      <c r="V11" s="186" t="s">
        <v>20</v>
      </c>
      <c r="W11" s="186" t="s">
        <v>20</v>
      </c>
      <c r="X11" s="186" t="s">
        <v>20</v>
      </c>
      <c r="Y11" s="186" t="s">
        <v>20</v>
      </c>
      <c r="Z11" s="186" t="s">
        <v>20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 t="s">
        <v>20</v>
      </c>
      <c r="U12" s="186" t="s">
        <v>20</v>
      </c>
      <c r="V12" s="186" t="s">
        <v>20</v>
      </c>
      <c r="W12" s="186" t="s">
        <v>20</v>
      </c>
      <c r="X12" s="186" t="s">
        <v>20</v>
      </c>
      <c r="Y12" s="186" t="s">
        <v>20</v>
      </c>
      <c r="Z12" s="186" t="s">
        <v>20</v>
      </c>
      <c r="AA12" s="186" t="s">
        <v>20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4.3859264833501586</v>
      </c>
      <c r="F13" s="187">
        <v>4.6659209363704184</v>
      </c>
      <c r="G13" s="187">
        <v>5.0485680991912032</v>
      </c>
      <c r="H13" s="187">
        <v>5.0322582085137233</v>
      </c>
      <c r="I13" s="187">
        <v>5.4472344548982665</v>
      </c>
      <c r="J13" s="187">
        <v>5.6045077285663565</v>
      </c>
      <c r="K13" s="187">
        <v>8.3821045312426463</v>
      </c>
      <c r="L13" s="186">
        <v>9.1798095497275209</v>
      </c>
      <c r="M13" s="186">
        <v>9.4629620486408914</v>
      </c>
      <c r="N13" s="186">
        <v>9.7103743204198416</v>
      </c>
      <c r="O13" s="186">
        <v>9.6398831063533379</v>
      </c>
      <c r="P13" s="186">
        <v>9.9241636786907907</v>
      </c>
      <c r="Q13" s="186">
        <v>10.593553749426325</v>
      </c>
      <c r="R13" s="186">
        <v>11.476135570084569</v>
      </c>
      <c r="S13" s="186">
        <v>11.680285385391297</v>
      </c>
      <c r="T13" s="186">
        <v>12.163995423484865</v>
      </c>
      <c r="U13" s="186">
        <v>12.511942023178316</v>
      </c>
      <c r="V13" s="186">
        <v>12.296087511256495</v>
      </c>
      <c r="W13" s="186">
        <v>12.970199818517786</v>
      </c>
      <c r="X13" s="186">
        <v>13.840980471066242</v>
      </c>
      <c r="Y13" s="186">
        <v>14.63481902233031</v>
      </c>
      <c r="Z13" s="186">
        <v>15.06018405077036</v>
      </c>
      <c r="AA13" s="186">
        <v>15.804582837677401</v>
      </c>
    </row>
    <row r="14" spans="1:27" x14ac:dyDescent="0.2">
      <c r="A14" s="244"/>
      <c r="B14" s="62" t="s">
        <v>26</v>
      </c>
      <c r="C14" s="187">
        <v>6.1592523364485983</v>
      </c>
      <c r="D14" s="187">
        <v>8.7817518497050706</v>
      </c>
      <c r="E14" s="187">
        <v>10.667325753830944</v>
      </c>
      <c r="F14" s="187">
        <v>13.117452583956847</v>
      </c>
      <c r="G14" s="187">
        <v>13.936556735606484</v>
      </c>
      <c r="H14" s="187">
        <v>14.663715896123655</v>
      </c>
      <c r="I14" s="187">
        <v>14.417937534825699</v>
      </c>
      <c r="J14" s="187">
        <v>14.600468871293225</v>
      </c>
      <c r="K14" s="187">
        <v>14.89676944041096</v>
      </c>
      <c r="L14" s="186">
        <v>15.227745783991042</v>
      </c>
      <c r="M14" s="186">
        <v>15.948682196905288</v>
      </c>
      <c r="N14" s="186">
        <v>19.639569422097079</v>
      </c>
      <c r="O14" s="186">
        <v>18.799125903513197</v>
      </c>
      <c r="P14" s="186">
        <v>19.178735943639072</v>
      </c>
      <c r="Q14" s="186">
        <v>19.513062925688725</v>
      </c>
      <c r="R14" s="186">
        <v>19.723110327368364</v>
      </c>
      <c r="S14" s="186">
        <v>19.877892078807818</v>
      </c>
      <c r="T14" s="186">
        <v>20.025196012862843</v>
      </c>
      <c r="U14" s="186">
        <v>20.470145637709276</v>
      </c>
      <c r="V14" s="186">
        <v>21.073555496985669</v>
      </c>
      <c r="W14" s="186">
        <v>19.998571632269876</v>
      </c>
      <c r="X14" s="186">
        <v>19.697686463951865</v>
      </c>
      <c r="Y14" s="186">
        <v>20.235978572880562</v>
      </c>
      <c r="Z14" s="186">
        <v>20.232669088419716</v>
      </c>
      <c r="AA14" s="186">
        <v>20.09136765162631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5.3900915298561678</v>
      </c>
      <c r="G15" s="187">
        <v>5.4307556600999698</v>
      </c>
      <c r="H15" s="187">
        <v>6.1959783913565429</v>
      </c>
      <c r="I15" s="187">
        <v>6.1419890321624422</v>
      </c>
      <c r="J15" s="187">
        <v>7.0440345135376372</v>
      </c>
      <c r="K15" s="187">
        <v>6.4978400119171758</v>
      </c>
      <c r="L15" s="186">
        <v>6.8304278922345478</v>
      </c>
      <c r="M15" s="186">
        <v>7.2419284783552911</v>
      </c>
      <c r="N15" s="186">
        <v>7.3085213392728843</v>
      </c>
      <c r="O15" s="186">
        <v>7.8786999419616945</v>
      </c>
      <c r="P15" s="186">
        <v>7.7137845344247911</v>
      </c>
      <c r="Q15" s="186">
        <v>8.2920469361147333</v>
      </c>
      <c r="R15" s="186">
        <v>8.5200814901047721</v>
      </c>
      <c r="S15" s="186">
        <v>8.579379027533685</v>
      </c>
      <c r="T15" s="186">
        <v>8.5503692047034701</v>
      </c>
      <c r="U15" s="186">
        <v>8.2164890053017352</v>
      </c>
      <c r="V15" s="186">
        <v>8.3149515294634426</v>
      </c>
      <c r="W15" s="186">
        <v>8.6190456251690399</v>
      </c>
      <c r="X15" s="186">
        <v>8.7661069344886577</v>
      </c>
      <c r="Y15" s="186">
        <v>9.0639234569114855</v>
      </c>
      <c r="Z15" s="186">
        <v>9.1164424088017384</v>
      </c>
      <c r="AA15" s="186">
        <v>9.6879863568668192</v>
      </c>
    </row>
    <row r="16" spans="1:27" x14ac:dyDescent="0.2">
      <c r="A16" s="244"/>
      <c r="B16" s="62" t="s">
        <v>28</v>
      </c>
      <c r="C16" s="187">
        <v>7.1843575418994412</v>
      </c>
      <c r="D16" s="187">
        <v>11.503306106573318</v>
      </c>
      <c r="E16" s="187">
        <v>13.4</v>
      </c>
      <c r="F16" s="187">
        <v>20.163428392425924</v>
      </c>
      <c r="G16" s="187">
        <v>20.342081060807978</v>
      </c>
      <c r="H16" s="187">
        <v>20.929362487452469</v>
      </c>
      <c r="I16" s="187">
        <v>21.833944113605131</v>
      </c>
      <c r="J16" s="187">
        <v>22.28468703513937</v>
      </c>
      <c r="K16" s="187">
        <v>21.761201045815977</v>
      </c>
      <c r="L16" s="186">
        <v>21.819113333333334</v>
      </c>
      <c r="M16" s="186">
        <v>20.869376771799629</v>
      </c>
      <c r="N16" s="186">
        <v>20.79915095377843</v>
      </c>
      <c r="O16" s="186">
        <v>20.781694180874723</v>
      </c>
      <c r="P16" s="186">
        <v>20.779555353159854</v>
      </c>
      <c r="Q16" s="186">
        <v>20.172350721420646</v>
      </c>
      <c r="R16" s="186">
        <v>19.94340073800738</v>
      </c>
      <c r="S16" s="186">
        <v>19.655695732838588</v>
      </c>
      <c r="T16" s="186">
        <v>19.314635050018524</v>
      </c>
      <c r="U16" s="186">
        <v>18.646186287875775</v>
      </c>
      <c r="V16" s="186">
        <v>17.566287732250704</v>
      </c>
      <c r="W16" s="186">
        <v>18.007102420176206</v>
      </c>
      <c r="X16" s="186">
        <v>18.137201181678751</v>
      </c>
      <c r="Y16" s="186">
        <v>18.614011757969916</v>
      </c>
      <c r="Z16" s="186">
        <v>19.429080616987285</v>
      </c>
      <c r="AA16" s="186">
        <v>20.070934434947784</v>
      </c>
    </row>
    <row r="17" spans="1:27" x14ac:dyDescent="0.2">
      <c r="A17" s="244"/>
      <c r="B17" s="62" t="s">
        <v>29</v>
      </c>
      <c r="C17" s="187">
        <v>10.106638190134582</v>
      </c>
      <c r="D17" s="187">
        <v>11.74684575189954</v>
      </c>
      <c r="E17" s="187">
        <v>12.354584206698402</v>
      </c>
      <c r="F17" s="187">
        <v>12.100374191728216</v>
      </c>
      <c r="G17" s="187">
        <v>12.207719756809592</v>
      </c>
      <c r="H17" s="187">
        <v>12.331782569877198</v>
      </c>
      <c r="I17" s="187">
        <v>12.329866978567249</v>
      </c>
      <c r="J17" s="187">
        <v>12.609423560770036</v>
      </c>
      <c r="K17" s="187">
        <v>12.443463211364342</v>
      </c>
      <c r="L17" s="186">
        <v>12.899217649740846</v>
      </c>
      <c r="M17" s="186">
        <v>13.157844365521676</v>
      </c>
      <c r="N17" s="186">
        <v>13.430836032395874</v>
      </c>
      <c r="O17" s="186">
        <v>13.609109235428337</v>
      </c>
      <c r="P17" s="186">
        <v>13.833295690728781</v>
      </c>
      <c r="Q17" s="186">
        <v>13.908785639459991</v>
      </c>
      <c r="R17" s="186">
        <v>14.097712322542478</v>
      </c>
      <c r="S17" s="186">
        <v>14.173274811611664</v>
      </c>
      <c r="T17" s="186">
        <v>14.403712061789699</v>
      </c>
      <c r="U17" s="186">
        <v>14.442393188948827</v>
      </c>
      <c r="V17" s="186">
        <v>14.611969457261356</v>
      </c>
      <c r="W17" s="186">
        <v>14.928880638427653</v>
      </c>
      <c r="X17" s="186">
        <v>15.246003499813684</v>
      </c>
      <c r="Y17" s="186">
        <v>15.566122033234439</v>
      </c>
      <c r="Z17" s="186">
        <v>16.128036152444764</v>
      </c>
      <c r="AA17" s="186">
        <v>16.473722707832255</v>
      </c>
    </row>
    <row r="18" spans="1:27" x14ac:dyDescent="0.2">
      <c r="A18" s="244"/>
      <c r="B18" s="62" t="s">
        <v>58</v>
      </c>
      <c r="C18" s="187">
        <v>12.438756403462286</v>
      </c>
      <c r="D18" s="187">
        <v>13.046238977183718</v>
      </c>
      <c r="E18" s="187">
        <v>11.660351483136937</v>
      </c>
      <c r="F18" s="187">
        <v>12.261503048086409</v>
      </c>
      <c r="G18" s="187">
        <v>12.110215189235499</v>
      </c>
      <c r="H18" s="187">
        <v>12.108776266996292</v>
      </c>
      <c r="I18" s="187">
        <v>11.960741134482497</v>
      </c>
      <c r="J18" s="187">
        <v>11.783543606688696</v>
      </c>
      <c r="K18" s="187">
        <v>11.612539093041439</v>
      </c>
      <c r="L18" s="186">
        <v>11.777619541866809</v>
      </c>
      <c r="M18" s="186">
        <v>12.177206059148833</v>
      </c>
      <c r="N18" s="186">
        <v>12.561004870792043</v>
      </c>
      <c r="O18" s="186">
        <v>12.829444351183481</v>
      </c>
      <c r="P18" s="186">
        <v>13.163875827655696</v>
      </c>
      <c r="Q18" s="186">
        <v>13.96345845675715</v>
      </c>
      <c r="R18" s="186">
        <v>14.30585531091217</v>
      </c>
      <c r="S18" s="186">
        <v>14.117837526683136</v>
      </c>
      <c r="T18" s="186">
        <v>14.430345945688195</v>
      </c>
      <c r="U18" s="186">
        <v>15.199057982385614</v>
      </c>
      <c r="V18" s="186">
        <v>15.291902290370606</v>
      </c>
      <c r="W18" s="186">
        <v>15.863552115635702</v>
      </c>
      <c r="X18" s="186">
        <v>16.320207396354572</v>
      </c>
      <c r="Y18" s="186">
        <v>16.811708753607022</v>
      </c>
      <c r="Z18" s="186">
        <v>17.018056382312377</v>
      </c>
      <c r="AA18" s="186">
        <v>17.556430675989738</v>
      </c>
    </row>
    <row r="19" spans="1:27" x14ac:dyDescent="0.2">
      <c r="A19" s="244"/>
      <c r="B19" s="62" t="s">
        <v>30</v>
      </c>
      <c r="C19" s="187" t="s">
        <v>20</v>
      </c>
      <c r="D19" s="187">
        <v>2.8157315366520175</v>
      </c>
      <c r="E19" s="187">
        <v>4.1677584110666483</v>
      </c>
      <c r="F19" s="187" t="s">
        <v>20</v>
      </c>
      <c r="G19" s="187">
        <v>6.4080701136973151</v>
      </c>
      <c r="H19" s="187" t="s">
        <v>20</v>
      </c>
      <c r="I19" s="187">
        <v>6.608091524009315</v>
      </c>
      <c r="J19" s="187" t="s">
        <v>20</v>
      </c>
      <c r="K19" s="187">
        <v>6.8057039332390206</v>
      </c>
      <c r="L19" s="186">
        <v>7.0672016124072758</v>
      </c>
      <c r="M19" s="186">
        <v>7.133424017388557</v>
      </c>
      <c r="N19" s="186" t="s">
        <v>20</v>
      </c>
      <c r="O19" s="186" t="s">
        <v>20</v>
      </c>
      <c r="P19" s="186" t="s">
        <v>20</v>
      </c>
      <c r="Q19" s="186">
        <v>7.472606304425276</v>
      </c>
      <c r="R19" s="186">
        <v>7.6357240435040721</v>
      </c>
      <c r="S19" s="186">
        <v>8.6754274892518115</v>
      </c>
      <c r="T19" s="186">
        <v>8.9882616850005039</v>
      </c>
      <c r="U19" s="186">
        <v>10.333176179910998</v>
      </c>
      <c r="V19" s="186">
        <v>8.7015926853100165</v>
      </c>
      <c r="W19" s="186">
        <v>9.9595812847642371</v>
      </c>
      <c r="X19" s="186">
        <v>10.815774703040086</v>
      </c>
      <c r="Y19" s="186">
        <v>11.407051057642045</v>
      </c>
      <c r="Z19" s="186">
        <v>12.553150052007913</v>
      </c>
      <c r="AA19" s="186">
        <v>13.40242761545896</v>
      </c>
    </row>
    <row r="20" spans="1:27" x14ac:dyDescent="0.2">
      <c r="A20" s="244"/>
      <c r="B20" s="62" t="s">
        <v>59</v>
      </c>
      <c r="C20" s="187" t="s">
        <v>20</v>
      </c>
      <c r="D20" s="187" t="s">
        <v>20</v>
      </c>
      <c r="E20" s="187">
        <v>4.7826617826617825</v>
      </c>
      <c r="F20" s="187">
        <v>5.7121359223300967</v>
      </c>
      <c r="G20" s="187">
        <v>5.5928815212091658</v>
      </c>
      <c r="H20" s="187">
        <v>5.767153284671533</v>
      </c>
      <c r="I20" s="187">
        <v>5.5955352856457035</v>
      </c>
      <c r="J20" s="187">
        <v>5.4962677582470505</v>
      </c>
      <c r="K20" s="187">
        <v>5.5265160523186685</v>
      </c>
      <c r="L20" s="186">
        <v>6.1157161022935993</v>
      </c>
      <c r="M20" s="186">
        <v>6.1588476780332684</v>
      </c>
      <c r="N20" s="186">
        <v>6.564221721841613</v>
      </c>
      <c r="O20" s="186">
        <v>7.1526310735548293</v>
      </c>
      <c r="P20" s="186">
        <v>7.4920272264267691</v>
      </c>
      <c r="Q20" s="186">
        <v>8.0378698224852076</v>
      </c>
      <c r="R20" s="186">
        <v>8.3089945121384066</v>
      </c>
      <c r="S20" s="186">
        <v>8.8058978263879268</v>
      </c>
      <c r="T20" s="186">
        <v>8.3996759748880532</v>
      </c>
      <c r="U20" s="186">
        <v>8.156327331454138</v>
      </c>
      <c r="V20" s="186">
        <v>7.7920972202935603</v>
      </c>
      <c r="W20" s="186">
        <v>8.7613950731733947</v>
      </c>
      <c r="X20" s="186">
        <v>11.751535038946294</v>
      </c>
      <c r="Y20" s="186">
        <v>12.183798387031356</v>
      </c>
      <c r="Z20" s="186">
        <v>12.766800460128165</v>
      </c>
      <c r="AA20" s="186">
        <v>13.00877168944819</v>
      </c>
    </row>
    <row r="21" spans="1:27" x14ac:dyDescent="0.2">
      <c r="A21" s="244"/>
      <c r="B21" s="62" t="s">
        <v>32</v>
      </c>
      <c r="C21" s="187">
        <v>6.0954324450379467</v>
      </c>
      <c r="D21" s="187">
        <v>8.5217081850533809</v>
      </c>
      <c r="E21" s="187">
        <v>11.369127516778523</v>
      </c>
      <c r="F21" s="187" t="s">
        <v>20</v>
      </c>
      <c r="G21" s="187">
        <v>17.824988784483871</v>
      </c>
      <c r="H21" s="187">
        <v>17.266448140054571</v>
      </c>
      <c r="I21" s="187">
        <v>18.106194084654661</v>
      </c>
      <c r="J21" s="187" t="s">
        <v>20</v>
      </c>
      <c r="K21" s="187">
        <v>19.481922897798878</v>
      </c>
      <c r="L21" s="186">
        <v>19.554600591594664</v>
      </c>
      <c r="M21" s="186">
        <v>16.436312134208837</v>
      </c>
      <c r="N21" s="186">
        <v>16.930878230246385</v>
      </c>
      <c r="O21" s="186">
        <v>18.781783572771808</v>
      </c>
      <c r="P21" s="186" t="s">
        <v>20</v>
      </c>
      <c r="Q21" s="186">
        <v>18.012547432821783</v>
      </c>
      <c r="R21" s="186" t="s">
        <v>20</v>
      </c>
      <c r="S21" s="186">
        <v>14.796915775668584</v>
      </c>
      <c r="T21" s="186" t="s">
        <v>20</v>
      </c>
      <c r="U21" s="186">
        <v>15.372181807172408</v>
      </c>
      <c r="V21" s="186" t="s">
        <v>20</v>
      </c>
      <c r="W21" s="186">
        <v>15.960737377223243</v>
      </c>
      <c r="X21" s="186" t="s">
        <v>20</v>
      </c>
      <c r="Y21" s="186" t="s">
        <v>20</v>
      </c>
      <c r="Z21" s="186" t="s">
        <v>20</v>
      </c>
      <c r="AA21" s="186">
        <v>20.901975954320054</v>
      </c>
    </row>
    <row r="22" spans="1:27" x14ac:dyDescent="0.2">
      <c r="A22" s="244"/>
      <c r="B22" s="62" t="s">
        <v>31</v>
      </c>
      <c r="C22" s="187">
        <v>3.8514774494556767</v>
      </c>
      <c r="D22" s="187">
        <v>5.9082921066233487</v>
      </c>
      <c r="E22" s="187">
        <v>6.6239578478678194</v>
      </c>
      <c r="F22" s="187">
        <v>7.2256822556901819</v>
      </c>
      <c r="G22" s="187">
        <v>7.365597345132743</v>
      </c>
      <c r="H22" s="187">
        <v>7.3364662669475509</v>
      </c>
      <c r="I22" s="187">
        <v>7.6556291390728477</v>
      </c>
      <c r="J22" s="187">
        <v>8.0953116950025752</v>
      </c>
      <c r="K22" s="187">
        <v>8.1753612539799168</v>
      </c>
      <c r="L22" s="186">
        <v>8.1739374912140956</v>
      </c>
      <c r="M22" s="186">
        <v>8.092797290069532</v>
      </c>
      <c r="N22" s="186">
        <v>8.7863758065224058</v>
      </c>
      <c r="O22" s="186">
        <v>8.7620614522655522</v>
      </c>
      <c r="P22" s="186">
        <v>8.9698458179833551</v>
      </c>
      <c r="Q22" s="186">
        <v>9.9100380961123609</v>
      </c>
      <c r="R22" s="186">
        <v>13.563058681858182</v>
      </c>
      <c r="S22" s="186">
        <v>14.679871027176416</v>
      </c>
      <c r="T22" s="186">
        <v>15.534529938314551</v>
      </c>
      <c r="U22" s="186">
        <v>15.75073498370576</v>
      </c>
      <c r="V22" s="186">
        <v>15.462843284743432</v>
      </c>
      <c r="W22" s="186">
        <v>15.051017454483297</v>
      </c>
      <c r="X22" s="186">
        <v>13.738400644350495</v>
      </c>
      <c r="Y22" s="186">
        <v>13.791016893793536</v>
      </c>
      <c r="Z22" s="186">
        <v>14.31951559713694</v>
      </c>
      <c r="AA22" s="186">
        <v>15.788268102390404</v>
      </c>
    </row>
    <row r="23" spans="1:27" x14ac:dyDescent="0.2">
      <c r="A23" s="244"/>
      <c r="B23" s="67" t="s">
        <v>33</v>
      </c>
      <c r="C23" s="187" t="s">
        <v>20</v>
      </c>
      <c r="D23" s="187" t="s">
        <v>20</v>
      </c>
      <c r="E23" s="187" t="s">
        <v>20</v>
      </c>
      <c r="F23" s="187" t="s">
        <v>20</v>
      </c>
      <c r="G23" s="187" t="s">
        <v>20</v>
      </c>
      <c r="H23" s="187" t="s">
        <v>20</v>
      </c>
      <c r="I23" s="187" t="s">
        <v>20</v>
      </c>
      <c r="J23" s="187" t="s">
        <v>20</v>
      </c>
      <c r="K23" s="187" t="s">
        <v>20</v>
      </c>
      <c r="L23" s="186" t="s">
        <v>20</v>
      </c>
      <c r="M23" s="186" t="s">
        <v>20</v>
      </c>
      <c r="N23" s="186" t="s">
        <v>20</v>
      </c>
      <c r="O23" s="186" t="s">
        <v>20</v>
      </c>
      <c r="P23" s="186" t="s">
        <v>20</v>
      </c>
      <c r="Q23" s="186">
        <v>20.102350680160509</v>
      </c>
      <c r="R23" s="186">
        <v>21.389252469551611</v>
      </c>
      <c r="S23" s="186" t="s">
        <v>20</v>
      </c>
      <c r="T23" s="186" t="s">
        <v>20</v>
      </c>
      <c r="U23" s="186" t="s">
        <v>20</v>
      </c>
      <c r="V23" s="186" t="s">
        <v>20</v>
      </c>
      <c r="W23" s="186" t="s">
        <v>20</v>
      </c>
      <c r="X23" s="186" t="s">
        <v>20</v>
      </c>
      <c r="Y23" s="186" t="s">
        <v>20</v>
      </c>
      <c r="Z23" s="186" t="s">
        <v>20</v>
      </c>
      <c r="AA23" s="186" t="s">
        <v>20</v>
      </c>
    </row>
    <row r="24" spans="1:27" x14ac:dyDescent="0.2">
      <c r="A24" s="244"/>
      <c r="B24" s="67" t="s">
        <v>34</v>
      </c>
      <c r="C24" s="187">
        <v>4.5316176794606262</v>
      </c>
      <c r="D24" s="187">
        <v>5.8393024106671003</v>
      </c>
      <c r="E24" s="187">
        <v>6.1996208930665198</v>
      </c>
      <c r="F24" s="187">
        <v>6.326559865092749</v>
      </c>
      <c r="G24" s="187">
        <v>6.4392703234174302</v>
      </c>
      <c r="H24" s="187">
        <v>6.8101723064147812</v>
      </c>
      <c r="I24" s="187">
        <v>6.6788196450680966</v>
      </c>
      <c r="J24" s="187">
        <v>6.7481592924060285</v>
      </c>
      <c r="K24" s="187">
        <v>7.2164993877730454</v>
      </c>
      <c r="L24" s="186">
        <v>7.8651204415488953</v>
      </c>
      <c r="M24" s="186">
        <v>8.5486560031198788</v>
      </c>
      <c r="N24" s="186">
        <v>8.9322561598897074</v>
      </c>
      <c r="O24" s="186">
        <v>9.2064246063669106</v>
      </c>
      <c r="P24" s="186">
        <v>9.1785195770824615</v>
      </c>
      <c r="Q24" s="186">
        <v>9.2497257248330076</v>
      </c>
      <c r="R24" s="186">
        <v>9.5094161469062009</v>
      </c>
      <c r="S24" s="186">
        <v>9.7692725727367673</v>
      </c>
      <c r="T24" s="186">
        <v>9.7772973966138412</v>
      </c>
      <c r="U24" s="186">
        <v>10.152451722333421</v>
      </c>
      <c r="V24" s="186">
        <v>11.240427242540314</v>
      </c>
      <c r="W24" s="186">
        <v>12.210269974182333</v>
      </c>
      <c r="X24" s="186">
        <v>13.260109876263659</v>
      </c>
      <c r="Y24" s="186">
        <v>13.674582707821145</v>
      </c>
      <c r="Z24" s="186">
        <v>13.658765171913178</v>
      </c>
      <c r="AA24" s="186">
        <v>13.162956216750279</v>
      </c>
    </row>
    <row r="25" spans="1:27" x14ac:dyDescent="0.2">
      <c r="A25" s="244"/>
      <c r="B25" s="67" t="s">
        <v>35</v>
      </c>
      <c r="C25" s="187">
        <v>9.9412125459961445</v>
      </c>
      <c r="D25" s="187">
        <v>12.341583397386625</v>
      </c>
      <c r="E25" s="187">
        <v>12.401080108010801</v>
      </c>
      <c r="F25" s="187">
        <v>13.255202483003252</v>
      </c>
      <c r="G25" s="187">
        <v>12.872926540284361</v>
      </c>
      <c r="H25" s="187">
        <v>12.465062042158769</v>
      </c>
      <c r="I25" s="187">
        <v>12.893084308430844</v>
      </c>
      <c r="J25" s="187">
        <v>13.139897621198434</v>
      </c>
      <c r="K25" s="187">
        <v>13.484513606976394</v>
      </c>
      <c r="L25" s="186">
        <v>13.66108943577431</v>
      </c>
      <c r="M25" s="186">
        <v>13.647546379413525</v>
      </c>
      <c r="N25" s="186">
        <v>13.226535810608331</v>
      </c>
      <c r="O25" s="186">
        <v>13.209293233082708</v>
      </c>
      <c r="P25" s="186">
        <v>13.237756332931243</v>
      </c>
      <c r="Q25" s="186">
        <v>13.197162797754514</v>
      </c>
      <c r="R25" s="186">
        <v>12.984469870327993</v>
      </c>
      <c r="S25" s="186">
        <v>13.159844914094572</v>
      </c>
      <c r="T25" s="186">
        <v>13.591695764384394</v>
      </c>
      <c r="U25" s="186">
        <v>13.261670203091846</v>
      </c>
      <c r="V25" s="186">
        <v>13.121841155234657</v>
      </c>
      <c r="W25" s="186">
        <v>13.291942290245297</v>
      </c>
      <c r="X25" s="186">
        <v>13.155600618767165</v>
      </c>
      <c r="Y25" s="186">
        <v>13.129354024690887</v>
      </c>
      <c r="Z25" s="186">
        <v>13.268176936132063</v>
      </c>
      <c r="AA25" s="186">
        <v>13.700767339652295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7.3037658911009835</v>
      </c>
      <c r="F26" s="187">
        <v>6.2381368321067026</v>
      </c>
      <c r="G26" s="187">
        <v>7.3745614739815384</v>
      </c>
      <c r="H26" s="187">
        <v>7.5159791453066029</v>
      </c>
      <c r="I26" s="187">
        <v>8.1116518293832254</v>
      </c>
      <c r="J26" s="187">
        <v>8.2869155089416981</v>
      </c>
      <c r="K26" s="187">
        <v>9.0699079049073923</v>
      </c>
      <c r="L26" s="186">
        <v>9.9089960371447763</v>
      </c>
      <c r="M26" s="186">
        <v>11.125390361851949</v>
      </c>
      <c r="N26" s="186">
        <v>12.093666023592618</v>
      </c>
      <c r="O26" s="186">
        <v>12.669464674124693</v>
      </c>
      <c r="P26" s="186">
        <v>13.545460350312938</v>
      </c>
      <c r="Q26" s="186">
        <v>14.398008530652737</v>
      </c>
      <c r="R26" s="186">
        <v>15.528659017973286</v>
      </c>
      <c r="S26" s="186">
        <v>15.515707181610438</v>
      </c>
      <c r="T26" s="186">
        <v>16.237184634546704</v>
      </c>
      <c r="U26" s="186">
        <v>16.424564589161822</v>
      </c>
      <c r="V26" s="186">
        <v>16.420346874420947</v>
      </c>
      <c r="W26" s="186">
        <v>17.089261713196993</v>
      </c>
      <c r="X26" s="186">
        <v>18.07624803791801</v>
      </c>
      <c r="Y26" s="186">
        <v>18.771338822817</v>
      </c>
      <c r="Z26" s="186">
        <v>19.588065581088436</v>
      </c>
      <c r="AA26" s="186">
        <v>20.526832821655383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 t="s">
        <v>20</v>
      </c>
      <c r="F27" s="187">
        <v>5.1116837397924639</v>
      </c>
      <c r="G27" s="187">
        <v>5.1031327919890472</v>
      </c>
      <c r="H27" s="187">
        <v>4.8504653630900876</v>
      </c>
      <c r="I27" s="187">
        <v>4.4605637682490133</v>
      </c>
      <c r="J27" s="187">
        <v>4.6723638028383805</v>
      </c>
      <c r="K27" s="187">
        <v>5.0766559932101236</v>
      </c>
      <c r="L27" s="186">
        <v>5.7923439721379983</v>
      </c>
      <c r="M27" s="186">
        <v>5.5045219207608378</v>
      </c>
      <c r="N27" s="186">
        <v>5.709957245970398</v>
      </c>
      <c r="O27" s="186">
        <v>4.9737408848754905</v>
      </c>
      <c r="P27" s="186">
        <v>5.2668286679079914</v>
      </c>
      <c r="Q27" s="186">
        <v>5.2837468690979117</v>
      </c>
      <c r="R27" s="186">
        <v>5.427330729482545</v>
      </c>
      <c r="S27" s="186">
        <v>5.3194880304947354</v>
      </c>
      <c r="T27" s="186">
        <v>5.783193234970569</v>
      </c>
      <c r="U27" s="186">
        <v>5.6003820727446394</v>
      </c>
      <c r="V27" s="186">
        <v>5.1778189785943001</v>
      </c>
      <c r="W27" s="186">
        <v>5.4862156027645304</v>
      </c>
      <c r="X27" s="186">
        <v>5.9120222659697221</v>
      </c>
      <c r="Y27" s="186">
        <v>6.0993564993564995</v>
      </c>
      <c r="Z27" s="186">
        <v>6.7500257281053822</v>
      </c>
      <c r="AA27" s="186">
        <v>7.5604536700192595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6.9839483504116568</v>
      </c>
      <c r="G28" s="187">
        <v>7.237870252589496</v>
      </c>
      <c r="H28" s="187">
        <v>5.8354252127594446</v>
      </c>
      <c r="I28" s="187">
        <v>5.7078625096136779</v>
      </c>
      <c r="J28" s="187">
        <v>6.6010129431626341</v>
      </c>
      <c r="K28" s="187">
        <v>7.0313798172173581</v>
      </c>
      <c r="L28" s="186">
        <v>7.504285902677041</v>
      </c>
      <c r="M28" s="186">
        <v>8.2321899736147763</v>
      </c>
      <c r="N28" s="186">
        <v>8.2512867889666097</v>
      </c>
      <c r="O28" s="186">
        <v>7.8110071330410316</v>
      </c>
      <c r="P28" s="186">
        <v>8.1121138264936441</v>
      </c>
      <c r="Q28" s="186">
        <v>7.5411717062634995</v>
      </c>
      <c r="R28" s="186">
        <v>7.0736842105263156</v>
      </c>
      <c r="S28" s="186">
        <v>7.5621075621075615</v>
      </c>
      <c r="T28" s="186">
        <v>7.9830737982396753</v>
      </c>
      <c r="U28" s="186">
        <v>7.2210497651303696</v>
      </c>
      <c r="V28" s="186">
        <v>7.3935702199661595</v>
      </c>
      <c r="W28" s="186">
        <v>7.9409424514712939</v>
      </c>
      <c r="X28" s="186">
        <v>8.1620699071545602</v>
      </c>
      <c r="Y28" s="186">
        <v>8.8397714907508149</v>
      </c>
      <c r="Z28" s="186">
        <v>9.5986793342766656</v>
      </c>
      <c r="AA28" s="186">
        <v>10.124528301886791</v>
      </c>
    </row>
    <row r="29" spans="1:27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13.626860119047619</v>
      </c>
      <c r="G29" s="187" t="s">
        <v>20</v>
      </c>
      <c r="H29" s="187" t="s">
        <v>20</v>
      </c>
      <c r="I29" s="187">
        <v>13.393453573814297</v>
      </c>
      <c r="J29" s="187">
        <v>14.054687500000002</v>
      </c>
      <c r="K29" s="187">
        <v>13.849574266792809</v>
      </c>
      <c r="L29" s="187">
        <v>13.274188656354262</v>
      </c>
      <c r="M29" s="186">
        <v>13.408561444379734</v>
      </c>
      <c r="N29" s="186">
        <v>13.545428072218987</v>
      </c>
      <c r="O29" s="186">
        <v>13.075492645018041</v>
      </c>
      <c r="P29" s="186">
        <v>13.254741931751532</v>
      </c>
      <c r="Q29" s="186">
        <v>13.479182066216566</v>
      </c>
      <c r="R29" s="186">
        <v>12.036696371949425</v>
      </c>
      <c r="S29" s="186">
        <v>12.2837587987718</v>
      </c>
      <c r="T29" s="186">
        <v>12.628574418606023</v>
      </c>
      <c r="U29" s="186">
        <v>12.452222174131661</v>
      </c>
      <c r="V29" s="186">
        <v>12.559640407748862</v>
      </c>
      <c r="W29" s="186">
        <v>12.566744396242562</v>
      </c>
      <c r="X29" s="186">
        <v>12.109341756751629</v>
      </c>
      <c r="Y29" s="186">
        <v>12.496450563089816</v>
      </c>
      <c r="Z29" s="186">
        <v>11.714879066798376</v>
      </c>
      <c r="AA29" s="186">
        <v>11.792870505872992</v>
      </c>
    </row>
    <row r="30" spans="1:27" x14ac:dyDescent="0.2">
      <c r="A30" s="244"/>
      <c r="B30" s="62" t="s">
        <v>39</v>
      </c>
      <c r="C30" s="187" t="s">
        <v>20</v>
      </c>
      <c r="D30" s="187" t="s">
        <v>20</v>
      </c>
      <c r="E30" s="187">
        <v>0.96362620031831459</v>
      </c>
      <c r="F30" s="187" t="s">
        <v>20</v>
      </c>
      <c r="G30" s="187">
        <v>1.1238534909881717</v>
      </c>
      <c r="H30" s="187" t="s">
        <v>20</v>
      </c>
      <c r="I30" s="187">
        <v>1.4944386540233121</v>
      </c>
      <c r="J30" s="187">
        <v>1.7993387540273835</v>
      </c>
      <c r="K30" s="187">
        <v>1.9380305889938623</v>
      </c>
      <c r="L30" s="186">
        <v>1.5011093957653057</v>
      </c>
      <c r="M30" s="186">
        <v>1.5425484582360596</v>
      </c>
      <c r="N30" s="186" t="s">
        <v>20</v>
      </c>
      <c r="O30" s="186" t="s">
        <v>20</v>
      </c>
      <c r="P30" s="186">
        <v>1.4449959124527214</v>
      </c>
      <c r="Q30" s="186">
        <v>1.4840945965887633</v>
      </c>
      <c r="R30" s="186">
        <v>1.1432134896555519</v>
      </c>
      <c r="S30" s="186">
        <v>1.138300615993201</v>
      </c>
      <c r="T30" s="186">
        <v>1.0077304910037574</v>
      </c>
      <c r="U30" s="186">
        <v>1.0834736761393213</v>
      </c>
      <c r="V30" s="186">
        <v>1.2295141638711484</v>
      </c>
      <c r="W30" s="186">
        <v>1.2104332502588477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9.0901698734917424</v>
      </c>
      <c r="D31" s="187">
        <v>10.319497931821424</v>
      </c>
      <c r="E31" s="187">
        <v>10.746828609986505</v>
      </c>
      <c r="F31" s="187">
        <v>11.246551384372845</v>
      </c>
      <c r="G31" s="187">
        <v>11.223949838715521</v>
      </c>
      <c r="H31" s="187">
        <v>10.858884790112327</v>
      </c>
      <c r="I31" s="187">
        <v>10.64736730210474</v>
      </c>
      <c r="J31" s="187">
        <v>11.215121934070057</v>
      </c>
      <c r="K31" s="187">
        <v>10.946867361379134</v>
      </c>
      <c r="L31" s="186">
        <v>11.330183325805743</v>
      </c>
      <c r="M31" s="186">
        <v>10.682491229668777</v>
      </c>
      <c r="N31" s="186">
        <v>10.528735632183908</v>
      </c>
      <c r="O31" s="186">
        <v>9.8333762295357143</v>
      </c>
      <c r="P31" s="186">
        <v>11.43650116589888</v>
      </c>
      <c r="Q31" s="186">
        <v>13.360820995807218</v>
      </c>
      <c r="R31" s="186">
        <v>13.703669288146317</v>
      </c>
      <c r="S31" s="186">
        <v>15.082537602973114</v>
      </c>
      <c r="T31" s="186">
        <v>15.224040911611695</v>
      </c>
      <c r="U31" s="186">
        <v>15.517074814925126</v>
      </c>
      <c r="V31" s="186">
        <v>16.028118552444791</v>
      </c>
      <c r="W31" s="186">
        <v>16.549085243512589</v>
      </c>
      <c r="X31" s="186">
        <v>17.065433601832236</v>
      </c>
      <c r="Y31" s="186">
        <v>17.190166926314099</v>
      </c>
      <c r="Z31" s="186">
        <v>17.7554013345631</v>
      </c>
      <c r="AA31" s="186">
        <v>18.374951098361606</v>
      </c>
    </row>
    <row r="32" spans="1:27" x14ac:dyDescent="0.2">
      <c r="A32" s="244"/>
      <c r="B32" s="62" t="s">
        <v>41</v>
      </c>
      <c r="C32" s="187" t="s">
        <v>20</v>
      </c>
      <c r="D32" s="187">
        <v>5.1211764705882352</v>
      </c>
      <c r="E32" s="187">
        <v>5.8174296745725318</v>
      </c>
      <c r="F32" s="187" t="s">
        <v>20</v>
      </c>
      <c r="G32" s="187">
        <v>7.6344387755102039</v>
      </c>
      <c r="H32" s="187" t="s">
        <v>20</v>
      </c>
      <c r="I32" s="187">
        <v>8.8416707139388055</v>
      </c>
      <c r="J32" s="187" t="s">
        <v>20</v>
      </c>
      <c r="K32" s="187">
        <v>8.7109986194201561</v>
      </c>
      <c r="L32" s="186" t="s">
        <v>20</v>
      </c>
      <c r="M32" s="186">
        <v>9.2920353982300892</v>
      </c>
      <c r="N32" s="186" t="s">
        <v>20</v>
      </c>
      <c r="O32" s="186">
        <v>10.100130605137135</v>
      </c>
      <c r="P32" s="186" t="s">
        <v>20</v>
      </c>
      <c r="Q32" s="186">
        <v>10.042553191489361</v>
      </c>
      <c r="R32" s="186" t="s">
        <v>20</v>
      </c>
      <c r="S32" s="186">
        <v>10.444630872483222</v>
      </c>
      <c r="T32" s="186" t="s">
        <v>20</v>
      </c>
      <c r="U32" s="186">
        <v>13.102383085249926</v>
      </c>
      <c r="V32" s="186" t="s">
        <v>20</v>
      </c>
      <c r="W32" s="186">
        <v>12.449055372393694</v>
      </c>
      <c r="X32" s="186" t="s">
        <v>20</v>
      </c>
      <c r="Y32" s="186">
        <v>13.793348311952601</v>
      </c>
      <c r="Z32" s="186" t="s">
        <v>20</v>
      </c>
      <c r="AA32" s="186">
        <v>13.37345766396025</v>
      </c>
    </row>
    <row r="33" spans="1:27" x14ac:dyDescent="0.2">
      <c r="A33" s="244"/>
      <c r="B33" s="68" t="s">
        <v>42</v>
      </c>
      <c r="C33" s="188">
        <v>7.5154430379746833</v>
      </c>
      <c r="D33" s="188">
        <v>9.5258701787394173</v>
      </c>
      <c r="E33" s="188">
        <v>10.950594693504117</v>
      </c>
      <c r="F33" s="188" t="s">
        <v>20</v>
      </c>
      <c r="G33" s="188">
        <v>11.310885218127911</v>
      </c>
      <c r="H33" s="188">
        <v>11.2946173254836</v>
      </c>
      <c r="I33" s="188">
        <v>12.001305263157894</v>
      </c>
      <c r="J33" s="188">
        <v>12.238664987405542</v>
      </c>
      <c r="K33" s="188">
        <v>12.488388210715478</v>
      </c>
      <c r="L33" s="189">
        <v>12.768111201962387</v>
      </c>
      <c r="M33" s="189">
        <v>13.416553649780615</v>
      </c>
      <c r="N33" s="189">
        <v>13.69548436896951</v>
      </c>
      <c r="O33" s="189">
        <v>13.934749034749034</v>
      </c>
      <c r="P33" s="189">
        <v>13.882013835511145</v>
      </c>
      <c r="Q33" s="189">
        <v>14.05477367820464</v>
      </c>
      <c r="R33" s="189">
        <v>14.0855435188644</v>
      </c>
      <c r="S33" s="189">
        <v>14.251479289940828</v>
      </c>
      <c r="T33" s="189">
        <v>14.739209948792977</v>
      </c>
      <c r="U33" s="189">
        <v>15.27973037392217</v>
      </c>
      <c r="V33" s="189">
        <v>15.790891255843567</v>
      </c>
      <c r="W33" s="189">
        <v>16.669799105868336</v>
      </c>
      <c r="X33" s="189">
        <v>16.566078750462296</v>
      </c>
      <c r="Y33" s="189">
        <v>17.14920418474717</v>
      </c>
      <c r="Z33" s="189">
        <v>17.164978352215382</v>
      </c>
      <c r="AA33" s="189">
        <v>17.999789371106367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4.8974689477384583</v>
      </c>
      <c r="F34" s="187">
        <v>4.559239789729074</v>
      </c>
      <c r="G34" s="187">
        <v>4.4446746430482902</v>
      </c>
      <c r="H34" s="187">
        <v>4.4276999941904371</v>
      </c>
      <c r="I34" s="187">
        <v>4.5464738861020946</v>
      </c>
      <c r="J34" s="187">
        <v>4.6027606461086634</v>
      </c>
      <c r="K34" s="187">
        <v>4.4729910844356393</v>
      </c>
      <c r="L34" s="186">
        <v>4.3425611052072268</v>
      </c>
      <c r="M34" s="186">
        <v>4.4669968562785458</v>
      </c>
      <c r="N34" s="186">
        <v>4.3851507847863145</v>
      </c>
      <c r="O34" s="186">
        <v>4.2583887956478961</v>
      </c>
      <c r="P34" s="186">
        <v>4.7796822986626175</v>
      </c>
      <c r="Q34" s="186">
        <v>4.9485337669124903</v>
      </c>
      <c r="R34" s="186">
        <v>5.2315743944636681</v>
      </c>
      <c r="S34" s="186">
        <v>5.4000806405160997</v>
      </c>
      <c r="T34" s="186">
        <v>5.9880192793206337</v>
      </c>
      <c r="U34" s="186">
        <v>6.2830112721417066</v>
      </c>
      <c r="V34" s="186">
        <v>6.4767684727533563</v>
      </c>
      <c r="W34" s="186">
        <v>8.3457675011402568</v>
      </c>
      <c r="X34" s="186">
        <v>9.4490816711671357</v>
      </c>
      <c r="Y34" s="186">
        <v>9.6368172856968997</v>
      </c>
      <c r="Z34" s="186">
        <v>10.21224822533283</v>
      </c>
      <c r="AA34" s="186">
        <v>10.751347267158076</v>
      </c>
    </row>
    <row r="35" spans="1:27" x14ac:dyDescent="0.2">
      <c r="A35" s="244"/>
      <c r="B35" s="62" t="s">
        <v>44</v>
      </c>
      <c r="C35" s="187" t="s">
        <v>20</v>
      </c>
      <c r="D35" s="187">
        <v>2.6333677685950412</v>
      </c>
      <c r="E35" s="187">
        <v>3.2552358500494645</v>
      </c>
      <c r="F35" s="187">
        <v>4.1712234695938859</v>
      </c>
      <c r="G35" s="187">
        <v>4.2995763643000204</v>
      </c>
      <c r="H35" s="187">
        <v>4.4787910551687196</v>
      </c>
      <c r="I35" s="187">
        <v>4.6982608874084431</v>
      </c>
      <c r="J35" s="187">
        <v>4.7273913236677547</v>
      </c>
      <c r="K35" s="187">
        <v>4.7108439513677816</v>
      </c>
      <c r="L35" s="186">
        <v>5.5514358498799909</v>
      </c>
      <c r="M35" s="186">
        <v>6.3858596446838112</v>
      </c>
      <c r="N35" s="186">
        <v>8.6513501608065617</v>
      </c>
      <c r="O35" s="186">
        <v>8.5849942736055418</v>
      </c>
      <c r="P35" s="186">
        <v>8.6738449216700655</v>
      </c>
      <c r="Q35" s="186">
        <v>9.1373014995762869</v>
      </c>
      <c r="R35" s="186">
        <v>8.834801025526696</v>
      </c>
      <c r="S35" s="186">
        <v>8.8391129264529003</v>
      </c>
      <c r="T35" s="186">
        <v>8.9707505379797521</v>
      </c>
      <c r="U35" s="186">
        <v>9.1802961648310468</v>
      </c>
      <c r="V35" s="186">
        <v>9.6275188550666506</v>
      </c>
      <c r="W35" s="186">
        <v>10.398848468282331</v>
      </c>
      <c r="X35" s="186">
        <v>10.928749788956354</v>
      </c>
      <c r="Y35" s="186">
        <v>11.478738106897801</v>
      </c>
      <c r="Z35" s="186">
        <v>12.53468215894577</v>
      </c>
      <c r="AA35" s="186">
        <v>12.942007396728012</v>
      </c>
    </row>
    <row r="36" spans="1:27" x14ac:dyDescent="0.2">
      <c r="A36" s="244"/>
      <c r="B36" s="62" t="s">
        <v>48</v>
      </c>
      <c r="C36" s="187" t="s">
        <v>20</v>
      </c>
      <c r="D36" s="187" t="s">
        <v>20</v>
      </c>
      <c r="E36" s="187">
        <v>6.5500910746812382</v>
      </c>
      <c r="F36" s="187">
        <v>5.8838764544435422</v>
      </c>
      <c r="G36" s="187">
        <v>5.4803161574707406</v>
      </c>
      <c r="H36" s="187">
        <v>5.2150126252965032</v>
      </c>
      <c r="I36" s="187">
        <v>5.0895647534110831</v>
      </c>
      <c r="J36" s="187">
        <v>5.4048885368337674</v>
      </c>
      <c r="K36" s="187">
        <v>5.4484793463458923</v>
      </c>
      <c r="L36" s="186">
        <v>5.6606524031942138</v>
      </c>
      <c r="M36" s="186">
        <v>5.8210025668126235</v>
      </c>
      <c r="N36" s="186">
        <v>5.7877898335315106</v>
      </c>
      <c r="O36" s="186">
        <v>5.9299628252788104</v>
      </c>
      <c r="P36" s="186">
        <v>6.7199334934417143</v>
      </c>
      <c r="Q36" s="186">
        <v>6.7582089552238802</v>
      </c>
      <c r="R36" s="186">
        <v>6.6974321078884165</v>
      </c>
      <c r="S36" s="186">
        <v>6.3220638603469226</v>
      </c>
      <c r="T36" s="186">
        <v>6.4641046366375186</v>
      </c>
      <c r="U36" s="186">
        <v>6.4240952415732382</v>
      </c>
      <c r="V36" s="186">
        <v>6.4419618632320681</v>
      </c>
      <c r="W36" s="186">
        <v>6.9011560000619339</v>
      </c>
      <c r="X36" s="186">
        <v>7.3801853176696115</v>
      </c>
      <c r="Y36" s="186">
        <v>7.7317171028982434</v>
      </c>
      <c r="Z36" s="186">
        <v>8.2589714692216489</v>
      </c>
      <c r="AA36" s="186">
        <v>8.1353294990746772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10.350658514120274</v>
      </c>
      <c r="F37" s="187">
        <v>8.9250000000000007</v>
      </c>
      <c r="G37" s="187">
        <v>8.8824682695284274</v>
      </c>
      <c r="H37" s="187">
        <v>8.7872297021623833</v>
      </c>
      <c r="I37" s="187">
        <v>7.0996348461137195</v>
      </c>
      <c r="J37" s="187">
        <v>7.0873496969094703</v>
      </c>
      <c r="K37" s="187">
        <v>8.8584654781837884</v>
      </c>
      <c r="L37" s="186">
        <v>9.5821917808219172</v>
      </c>
      <c r="M37" s="186">
        <v>10.018357487922705</v>
      </c>
      <c r="N37" s="186">
        <v>11.130952380952381</v>
      </c>
      <c r="O37" s="186">
        <v>11.913218776999136</v>
      </c>
      <c r="P37" s="186">
        <v>12.425580948722873</v>
      </c>
      <c r="Q37" s="186">
        <v>14.978418677653522</v>
      </c>
      <c r="R37" s="186">
        <v>14.776001578843497</v>
      </c>
      <c r="S37" s="186">
        <v>15.106437874194446</v>
      </c>
      <c r="T37" s="186">
        <v>14.640762296294268</v>
      </c>
      <c r="U37" s="186">
        <v>14.110057412251416</v>
      </c>
      <c r="V37" s="186">
        <v>14.480506381042023</v>
      </c>
      <c r="W37" s="186">
        <v>14.331439675687335</v>
      </c>
      <c r="X37" s="186">
        <v>15.178834891813494</v>
      </c>
      <c r="Y37" s="186">
        <v>16.514054930734524</v>
      </c>
      <c r="Z37" s="186">
        <v>16.348758523695185</v>
      </c>
      <c r="AA37" s="186">
        <v>17.056959879943015</v>
      </c>
    </row>
    <row r="38" spans="1:27" x14ac:dyDescent="0.2">
      <c r="A38" s="244"/>
      <c r="B38" s="67" t="s">
        <v>50</v>
      </c>
      <c r="C38" s="187">
        <v>2.6232274511507989</v>
      </c>
      <c r="D38" s="187">
        <v>4.576286183794716</v>
      </c>
      <c r="E38" s="187">
        <v>4.8816927367823597</v>
      </c>
      <c r="F38" s="187">
        <v>6.6698831819462274</v>
      </c>
      <c r="G38" s="187">
        <v>6.9512712293166832</v>
      </c>
      <c r="H38" s="187">
        <v>7.0806749921115344</v>
      </c>
      <c r="I38" s="187">
        <v>7.6730635133854399</v>
      </c>
      <c r="J38" s="187">
        <v>7.9473187554668234</v>
      </c>
      <c r="K38" s="187">
        <v>8.2671836381257808</v>
      </c>
      <c r="L38" s="186">
        <v>8.6766667661311132</v>
      </c>
      <c r="M38" s="186">
        <v>8.9676040697849491</v>
      </c>
      <c r="N38" s="186">
        <v>9.3505729248627247</v>
      </c>
      <c r="O38" s="186">
        <v>9.4915422909613127</v>
      </c>
      <c r="P38" s="186">
        <v>9.5024785241970342</v>
      </c>
      <c r="Q38" s="186">
        <v>9.1780340988485758</v>
      </c>
      <c r="R38" s="186">
        <v>8.9077797008666799</v>
      </c>
      <c r="S38" s="186">
        <v>8.7667438934502382</v>
      </c>
      <c r="T38" s="186">
        <v>8.722997628049427</v>
      </c>
      <c r="U38" s="186">
        <v>8.7630156532550529</v>
      </c>
      <c r="V38" s="186">
        <v>9.0205245636351936</v>
      </c>
      <c r="W38" s="186">
        <v>9.486727221041857</v>
      </c>
      <c r="X38" s="186">
        <v>9.8959949215194083</v>
      </c>
      <c r="Y38" s="186">
        <v>10.049620874294305</v>
      </c>
      <c r="Z38" s="186">
        <v>10.195117468700913</v>
      </c>
      <c r="AA38" s="186">
        <v>10.751733249045721</v>
      </c>
    </row>
    <row r="39" spans="1:27" x14ac:dyDescent="0.2">
      <c r="A39" s="244"/>
      <c r="B39" s="62" t="s">
        <v>53</v>
      </c>
      <c r="C39" s="187">
        <v>9.7173242484231857</v>
      </c>
      <c r="D39" s="187">
        <v>11.794059405940594</v>
      </c>
      <c r="E39" s="187">
        <v>14.264404463675699</v>
      </c>
      <c r="F39" s="187" t="s">
        <v>20</v>
      </c>
      <c r="G39" s="187">
        <v>16.167903188801791</v>
      </c>
      <c r="H39" s="187" t="s">
        <v>20</v>
      </c>
      <c r="I39" s="187">
        <v>16.228152101400934</v>
      </c>
      <c r="J39" s="187">
        <v>16.059175531914892</v>
      </c>
      <c r="K39" s="187">
        <v>16.779239323265976</v>
      </c>
      <c r="L39" s="186">
        <v>16.851851851851851</v>
      </c>
      <c r="M39" s="186">
        <v>15.568003307151715</v>
      </c>
      <c r="N39" s="186">
        <v>16.241118824009799</v>
      </c>
      <c r="O39" s="186">
        <v>15.765844711636438</v>
      </c>
      <c r="P39" s="186">
        <v>15.64537315845846</v>
      </c>
      <c r="Q39" s="186">
        <v>15.638020054621933</v>
      </c>
      <c r="R39" s="186">
        <v>16.061342661212226</v>
      </c>
      <c r="S39" s="186">
        <v>15.825514113691453</v>
      </c>
      <c r="T39" s="186">
        <v>16.103908631400241</v>
      </c>
      <c r="U39" s="186">
        <v>15.99582639327628</v>
      </c>
      <c r="V39" s="186">
        <v>17.192794993954706</v>
      </c>
      <c r="W39" s="186">
        <v>16.536232198631204</v>
      </c>
      <c r="X39" s="186">
        <v>16.916391523457431</v>
      </c>
      <c r="Y39" s="186">
        <v>16.757050112145301</v>
      </c>
      <c r="Z39" s="186">
        <v>17.29739953381533</v>
      </c>
      <c r="AA39" s="186">
        <v>17.615049319879034</v>
      </c>
    </row>
    <row r="40" spans="1:27" x14ac:dyDescent="0.2">
      <c r="A40" s="244"/>
      <c r="B40" s="62" t="s">
        <v>52</v>
      </c>
      <c r="C40" s="187" t="s">
        <v>20</v>
      </c>
      <c r="D40" s="187" t="s">
        <v>20</v>
      </c>
      <c r="E40" s="187" t="s">
        <v>20</v>
      </c>
      <c r="F40" s="187">
        <v>12.48087519222535</v>
      </c>
      <c r="G40" s="187" t="s">
        <v>20</v>
      </c>
      <c r="H40" s="187" t="s">
        <v>20</v>
      </c>
      <c r="I40" s="187" t="s">
        <v>20</v>
      </c>
      <c r="J40" s="187">
        <v>11.987640504493056</v>
      </c>
      <c r="K40" s="187" t="s">
        <v>20</v>
      </c>
      <c r="L40" s="187" t="s">
        <v>20</v>
      </c>
      <c r="M40" s="186" t="s">
        <v>20</v>
      </c>
      <c r="N40" s="186">
        <v>13.302433779619134</v>
      </c>
      <c r="O40" s="186" t="s">
        <v>20</v>
      </c>
      <c r="P40" s="186" t="s">
        <v>20</v>
      </c>
      <c r="Q40" s="186" t="s">
        <v>20</v>
      </c>
      <c r="R40" s="186">
        <v>15.324354338594507</v>
      </c>
      <c r="S40" s="186" t="s">
        <v>20</v>
      </c>
      <c r="T40" s="186" t="s">
        <v>20</v>
      </c>
      <c r="U40" s="186">
        <v>15.718440612980912</v>
      </c>
      <c r="V40" s="186" t="s">
        <v>20</v>
      </c>
      <c r="W40" s="186">
        <v>14.905258386455154</v>
      </c>
      <c r="X40" s="186" t="s">
        <v>20</v>
      </c>
      <c r="Y40" s="186">
        <v>16.119030014028798</v>
      </c>
      <c r="Z40" s="186" t="s">
        <v>20</v>
      </c>
      <c r="AA40" s="186">
        <v>16.932897303455089</v>
      </c>
    </row>
    <row r="41" spans="1:27" x14ac:dyDescent="0.2">
      <c r="A41" s="244"/>
      <c r="B41" s="62" t="s">
        <v>57</v>
      </c>
      <c r="C41" s="187" t="s">
        <v>20</v>
      </c>
      <c r="D41" s="187">
        <v>0.78172366365242307</v>
      </c>
      <c r="E41" s="187">
        <v>0.91196412158504991</v>
      </c>
      <c r="F41" s="187">
        <v>1.2864938208387979</v>
      </c>
      <c r="G41" s="187">
        <v>1.2946821863956246</v>
      </c>
      <c r="H41" s="187">
        <v>1.3291151111960728</v>
      </c>
      <c r="I41" s="187">
        <v>1.7686420689334919</v>
      </c>
      <c r="J41" s="187">
        <v>1.8150503270348837</v>
      </c>
      <c r="K41" s="187">
        <v>2.1933393407258963</v>
      </c>
      <c r="L41" s="186">
        <v>2.3930342782734826</v>
      </c>
      <c r="M41" s="186">
        <v>2.7419123561477892</v>
      </c>
      <c r="N41" s="186">
        <v>2.8247890905272004</v>
      </c>
      <c r="O41" s="186">
        <v>2.9707661508000642</v>
      </c>
      <c r="P41" s="186">
        <v>3.1898733395733396</v>
      </c>
      <c r="Q41" s="186">
        <v>3.4724451449953229</v>
      </c>
      <c r="R41" s="186">
        <v>3.8451209619956837</v>
      </c>
      <c r="S41" s="186">
        <v>3.9959346804145595</v>
      </c>
      <c r="T41" s="186">
        <v>4.0104268380462722</v>
      </c>
      <c r="U41" s="186">
        <v>4.1205066506530086</v>
      </c>
      <c r="V41" s="186">
        <v>4.4830933889442042</v>
      </c>
      <c r="W41" s="186">
        <v>4.8589751376659072</v>
      </c>
      <c r="X41" s="186">
        <v>5.3278487748730639</v>
      </c>
      <c r="Y41" s="186">
        <v>5.6070205923542833</v>
      </c>
      <c r="Z41" s="186">
        <v>6.4624158647269434</v>
      </c>
      <c r="AA41" s="186">
        <v>6.7612746286828802</v>
      </c>
    </row>
    <row r="42" spans="1:27" x14ac:dyDescent="0.2">
      <c r="A42" s="244"/>
      <c r="B42" s="62" t="s">
        <v>51</v>
      </c>
      <c r="C42" s="187">
        <v>11.667913238593867</v>
      </c>
      <c r="D42" s="187">
        <v>9.1434576983709928</v>
      </c>
      <c r="E42" s="187">
        <v>9.8792820439623181</v>
      </c>
      <c r="F42" s="187">
        <v>10.041710160055672</v>
      </c>
      <c r="G42" s="187">
        <v>10.398457287829292</v>
      </c>
      <c r="H42" s="187">
        <v>10.636434722700654</v>
      </c>
      <c r="I42" s="187">
        <v>10.675089341858868</v>
      </c>
      <c r="J42" s="187">
        <v>10.700555728481076</v>
      </c>
      <c r="K42" s="187">
        <v>10.782857421624156</v>
      </c>
      <c r="L42" s="186">
        <v>10.912783637159299</v>
      </c>
      <c r="M42" s="186">
        <v>11.140609104163293</v>
      </c>
      <c r="N42" s="186">
        <v>10.93518809144941</v>
      </c>
      <c r="O42" s="186">
        <v>11.060737897760159</v>
      </c>
      <c r="P42" s="186">
        <v>11.114189060092402</v>
      </c>
      <c r="Q42" s="186">
        <v>11.1792495118665</v>
      </c>
      <c r="R42" s="186">
        <v>11.095388411612415</v>
      </c>
      <c r="S42" s="186">
        <v>11.665476859413381</v>
      </c>
      <c r="T42" s="186">
        <v>12.141372126084837</v>
      </c>
      <c r="U42" s="186">
        <v>12.590916285993242</v>
      </c>
      <c r="V42" s="186">
        <v>12.752520473813156</v>
      </c>
      <c r="W42" s="186">
        <v>13.316071625240786</v>
      </c>
      <c r="X42" s="186" t="s">
        <v>20</v>
      </c>
      <c r="Y42" s="186" t="s">
        <v>20</v>
      </c>
      <c r="Z42" s="186" t="s">
        <v>20</v>
      </c>
      <c r="AA42" s="186" t="s">
        <v>20</v>
      </c>
    </row>
    <row r="43" spans="1:27" x14ac:dyDescent="0.2">
      <c r="A43" s="244"/>
      <c r="B43" s="62" t="s">
        <v>60</v>
      </c>
      <c r="C43" s="187" t="s">
        <v>20</v>
      </c>
      <c r="D43" s="187" t="s">
        <v>20</v>
      </c>
      <c r="E43" s="187" t="s">
        <v>20</v>
      </c>
      <c r="F43" s="187" t="s">
        <v>20</v>
      </c>
      <c r="G43" s="187" t="s">
        <v>20</v>
      </c>
      <c r="H43" s="187" t="s">
        <v>20</v>
      </c>
      <c r="I43" s="187" t="s">
        <v>20</v>
      </c>
      <c r="J43" s="187" t="s">
        <v>20</v>
      </c>
      <c r="K43" s="187" t="s">
        <v>20</v>
      </c>
      <c r="L43" s="186" t="s">
        <v>20</v>
      </c>
      <c r="M43" s="186" t="s">
        <v>20</v>
      </c>
      <c r="N43" s="186" t="s">
        <v>20</v>
      </c>
      <c r="O43" s="186" t="s">
        <v>20</v>
      </c>
      <c r="P43" s="186" t="s">
        <v>20</v>
      </c>
      <c r="Q43" s="186" t="s">
        <v>20</v>
      </c>
      <c r="R43" s="186" t="s">
        <v>20</v>
      </c>
      <c r="S43" s="186" t="s">
        <v>20</v>
      </c>
      <c r="T43" s="186" t="s">
        <v>20</v>
      </c>
      <c r="U43" s="186" t="s">
        <v>20</v>
      </c>
      <c r="V43" s="186" t="s">
        <v>20</v>
      </c>
      <c r="W43" s="186" t="s">
        <v>20</v>
      </c>
      <c r="X43" s="186" t="s">
        <v>20</v>
      </c>
      <c r="Y43" s="186" t="s">
        <v>20</v>
      </c>
      <c r="Z43" s="186">
        <v>14.891087727450742</v>
      </c>
      <c r="AA43" s="186" t="s">
        <v>20</v>
      </c>
    </row>
    <row r="44" spans="1:27" x14ac:dyDescent="0.2">
      <c r="A44" s="180"/>
      <c r="B44" s="175" t="s">
        <v>62</v>
      </c>
      <c r="C44" s="190" t="s">
        <v>20</v>
      </c>
      <c r="D44" s="190" t="s">
        <v>20</v>
      </c>
      <c r="E44" s="190" t="s">
        <v>20</v>
      </c>
      <c r="F44" s="190" t="s">
        <v>20</v>
      </c>
      <c r="G44" s="190" t="s">
        <v>20</v>
      </c>
      <c r="H44" s="190" t="s">
        <v>20</v>
      </c>
      <c r="I44" s="190" t="s">
        <v>20</v>
      </c>
      <c r="J44" s="190" t="s">
        <v>20</v>
      </c>
      <c r="K44" s="190" t="s">
        <v>20</v>
      </c>
      <c r="L44" s="191" t="s">
        <v>20</v>
      </c>
      <c r="M44" s="191" t="s">
        <v>20</v>
      </c>
      <c r="N44" s="191" t="s">
        <v>20</v>
      </c>
      <c r="O44" s="191" t="s">
        <v>20</v>
      </c>
      <c r="P44" s="191" t="s">
        <v>20</v>
      </c>
      <c r="Q44" s="191">
        <v>11.070228333764964</v>
      </c>
      <c r="R44" s="191">
        <v>11.104099775216952</v>
      </c>
      <c r="S44" s="191">
        <v>11.290721510248678</v>
      </c>
      <c r="T44" s="191">
        <v>11.542762868097865</v>
      </c>
      <c r="U44" s="191">
        <v>11.699104060729987</v>
      </c>
      <c r="V44" s="191">
        <v>11.738902637542427</v>
      </c>
      <c r="W44" s="191">
        <v>12.157879964343495</v>
      </c>
      <c r="X44" s="191">
        <v>12.682061347782586</v>
      </c>
      <c r="Y44" s="191">
        <v>12.909198625924471</v>
      </c>
      <c r="Z44" s="191">
        <v>13.422387752891369</v>
      </c>
      <c r="AA44" s="191" t="s">
        <v>20</v>
      </c>
    </row>
    <row r="45" spans="1:27" x14ac:dyDescent="0.2">
      <c r="A45" s="180"/>
      <c r="B45" s="178" t="s">
        <v>369</v>
      </c>
      <c r="C45" s="190" t="s">
        <v>20</v>
      </c>
      <c r="D45" s="190">
        <v>8.0680813846953079</v>
      </c>
      <c r="E45" s="190">
        <v>8.266345164072467</v>
      </c>
      <c r="F45" s="190">
        <v>8.7273366004264012</v>
      </c>
      <c r="G45" s="190">
        <v>8.7985732828592358</v>
      </c>
      <c r="H45" s="190">
        <v>8.9037427256962633</v>
      </c>
      <c r="I45" s="190">
        <v>8.9475388299028378</v>
      </c>
      <c r="J45" s="190">
        <v>9.0692681089195766</v>
      </c>
      <c r="K45" s="190">
        <v>9.2207213371822707</v>
      </c>
      <c r="L45" s="191">
        <v>9.5248266100762056</v>
      </c>
      <c r="M45" s="191">
        <v>9.771108868299196</v>
      </c>
      <c r="N45" s="191">
        <v>10.141988746114059</v>
      </c>
      <c r="O45" s="191">
        <v>10.205044994888631</v>
      </c>
      <c r="P45" s="191">
        <v>10.481238476891825</v>
      </c>
      <c r="Q45" s="191">
        <v>10.832117137073974</v>
      </c>
      <c r="R45" s="191">
        <v>11.066279578770756</v>
      </c>
      <c r="S45" s="191">
        <v>11.200589464189488</v>
      </c>
      <c r="T45" s="191">
        <v>11.419462680375435</v>
      </c>
      <c r="U45" s="191">
        <v>11.747565752031431</v>
      </c>
      <c r="V45" s="191">
        <v>12.047119819000565</v>
      </c>
      <c r="W45" s="191">
        <v>12.626254200946699</v>
      </c>
      <c r="X45" s="191">
        <v>13.244852821728122</v>
      </c>
      <c r="Y45" s="191">
        <v>13.612591237282835</v>
      </c>
      <c r="Z45" s="191">
        <v>13.956536884784807</v>
      </c>
      <c r="AA45" s="191">
        <v>14.455430882186095</v>
      </c>
    </row>
    <row r="46" spans="1:27" ht="12.75" customHeight="1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2.2823762045899763</v>
      </c>
      <c r="G46" s="187">
        <v>2.2687595434197161</v>
      </c>
      <c r="H46" s="187">
        <v>2.2902156804939469</v>
      </c>
      <c r="I46" s="187">
        <v>2.3449350462575982</v>
      </c>
      <c r="J46" s="187">
        <v>2.4571881812339211</v>
      </c>
      <c r="K46" s="187">
        <v>2.6074290546036258</v>
      </c>
      <c r="L46" s="186">
        <v>2.7871824504234559</v>
      </c>
      <c r="M46" s="186">
        <v>2.9960056075049586</v>
      </c>
      <c r="N46" s="186">
        <v>3.2021257975182356</v>
      </c>
      <c r="O46" s="186">
        <v>3.2340729759638602</v>
      </c>
      <c r="P46" s="186">
        <v>3.5960385256721157</v>
      </c>
      <c r="Q46" s="186">
        <v>3.7476606076577839</v>
      </c>
      <c r="R46" s="186">
        <v>3.8616654193663029</v>
      </c>
      <c r="S46" s="186">
        <v>3.9717524189089493</v>
      </c>
      <c r="T46" s="186">
        <v>4.0628263068320347</v>
      </c>
      <c r="U46" s="186">
        <v>4.1203576758325022</v>
      </c>
      <c r="V46" s="186">
        <v>4.2039270375077145</v>
      </c>
      <c r="W46" s="186">
        <v>4.1144122241069825</v>
      </c>
      <c r="X46" s="186">
        <v>4.2027944553545566</v>
      </c>
      <c r="Y46" s="186">
        <v>4.2129362431227131</v>
      </c>
      <c r="Z46" s="186">
        <v>4.50641358825259</v>
      </c>
      <c r="AA46" s="186">
        <v>4.1617789930274096</v>
      </c>
    </row>
    <row r="47" spans="1:27" ht="12.75" customHeight="1" x14ac:dyDescent="0.2">
      <c r="A47" s="245"/>
      <c r="B47" s="62" t="s">
        <v>36</v>
      </c>
      <c r="C47" s="187" t="s">
        <v>20</v>
      </c>
      <c r="D47" s="187">
        <v>1.0145102964094961</v>
      </c>
      <c r="E47" s="187">
        <v>1.0917144724420884</v>
      </c>
      <c r="F47" s="187">
        <v>1.2462577035355173</v>
      </c>
      <c r="G47" s="187">
        <v>1.2945725732228899</v>
      </c>
      <c r="H47" s="187">
        <v>1.3896754013853836</v>
      </c>
      <c r="I47" s="187">
        <v>1.4615089906689271</v>
      </c>
      <c r="J47" s="187">
        <v>1.5309031743923496</v>
      </c>
      <c r="K47" s="187">
        <v>1.7929571728849185</v>
      </c>
      <c r="L47" s="186">
        <v>1.9687773045928061</v>
      </c>
      <c r="M47" s="186">
        <v>2.2685643726071789</v>
      </c>
      <c r="N47" s="186">
        <v>2.550887781325442</v>
      </c>
      <c r="O47" s="186">
        <v>2.9560727648045413</v>
      </c>
      <c r="P47" s="186">
        <v>3.2579333571465017</v>
      </c>
      <c r="Q47" s="186">
        <v>3.668795734229247</v>
      </c>
      <c r="R47" s="186">
        <v>4.1154460415240699</v>
      </c>
      <c r="S47" s="186">
        <v>4.4550022698612857</v>
      </c>
      <c r="T47" s="186">
        <v>4.6562680386497677</v>
      </c>
      <c r="U47" s="186">
        <v>4.6932209611566842</v>
      </c>
      <c r="V47" s="186">
        <v>4.8914719608486159</v>
      </c>
      <c r="W47" s="186">
        <v>5.1031061967055491</v>
      </c>
      <c r="X47" s="186">
        <v>5.5705995956924719</v>
      </c>
      <c r="Y47" s="186">
        <v>6.0780759637905932</v>
      </c>
      <c r="Z47" s="186">
        <v>6.6773493468721297</v>
      </c>
      <c r="AA47" s="186">
        <v>7.3263739362247513</v>
      </c>
    </row>
    <row r="48" spans="1:27" ht="12.75" customHeight="1" x14ac:dyDescent="0.2">
      <c r="A48" s="245"/>
      <c r="B48" s="62" t="s">
        <v>45</v>
      </c>
      <c r="C48" s="187" t="s">
        <v>20</v>
      </c>
      <c r="D48" s="187" t="s">
        <v>20</v>
      </c>
      <c r="E48" s="187">
        <v>5.0153946111072383</v>
      </c>
      <c r="F48" s="187">
        <v>2.8944019812972375</v>
      </c>
      <c r="G48" s="187">
        <v>2.8235406069414166</v>
      </c>
      <c r="H48" s="187">
        <v>3.0862385321100918</v>
      </c>
      <c r="I48" s="187">
        <v>3.2855227216290044</v>
      </c>
      <c r="J48" s="187">
        <v>3.316400580551524</v>
      </c>
      <c r="K48" s="187">
        <v>3.3834402688664835</v>
      </c>
      <c r="L48" s="186">
        <v>2.9282606092059562</v>
      </c>
      <c r="M48" s="186">
        <v>2.8993526309996702</v>
      </c>
      <c r="N48" s="186">
        <v>3.0558991221454641</v>
      </c>
      <c r="O48" s="186">
        <v>2.8615189286685947</v>
      </c>
      <c r="P48" s="186">
        <v>2.7947034011426131</v>
      </c>
      <c r="Q48" s="186">
        <v>3.237951151552092</v>
      </c>
      <c r="R48" s="186">
        <v>3.3723990771530392</v>
      </c>
      <c r="S48" s="186">
        <v>3.5325632192651675</v>
      </c>
      <c r="T48" s="186">
        <v>3.3964121873106552</v>
      </c>
      <c r="U48" s="186">
        <v>3.4206762525520511</v>
      </c>
      <c r="V48" s="186">
        <v>3.5898692446483862</v>
      </c>
      <c r="W48" s="186">
        <v>3.5730654941391902</v>
      </c>
      <c r="X48" s="186">
        <v>3.5214265234555917</v>
      </c>
      <c r="Y48" s="186">
        <v>3.5052082756788465</v>
      </c>
      <c r="Z48" s="186">
        <v>3.6988453994293868</v>
      </c>
      <c r="AA48" s="186">
        <v>4.1717895966986012</v>
      </c>
    </row>
    <row r="49" spans="1:27" ht="12.75" customHeight="1" x14ac:dyDescent="0.2">
      <c r="A49" s="245"/>
      <c r="B49" s="62" t="s">
        <v>46</v>
      </c>
      <c r="C49" s="187" t="s">
        <v>20</v>
      </c>
      <c r="D49" s="187" t="s">
        <v>20</v>
      </c>
      <c r="E49" s="187">
        <v>17.11330073255262</v>
      </c>
      <c r="F49" s="187">
        <v>13.841661309155304</v>
      </c>
      <c r="G49" s="187">
        <v>14.089983166522646</v>
      </c>
      <c r="H49" s="187">
        <v>13.638655458553259</v>
      </c>
      <c r="I49" s="187">
        <v>13.468127793228453</v>
      </c>
      <c r="J49" s="187">
        <v>13.037870795368912</v>
      </c>
      <c r="K49" s="187">
        <v>12.499368043380764</v>
      </c>
      <c r="L49" s="186">
        <v>12.315524261277362</v>
      </c>
      <c r="M49" s="186">
        <v>12.117188433901367</v>
      </c>
      <c r="N49" s="186">
        <v>11.489722589167767</v>
      </c>
      <c r="O49" s="186">
        <v>11.175813142389092</v>
      </c>
      <c r="P49" s="186">
        <v>11.128964731444924</v>
      </c>
      <c r="Q49" s="186">
        <v>11.074083849087478</v>
      </c>
      <c r="R49" s="186">
        <v>10.946680585654633</v>
      </c>
      <c r="S49" s="186">
        <v>10.945915641939274</v>
      </c>
      <c r="T49" s="186">
        <v>10.993071686404067</v>
      </c>
      <c r="U49" s="186">
        <v>10.885407701168644</v>
      </c>
      <c r="V49" s="186">
        <v>10.475949620712264</v>
      </c>
      <c r="W49" s="186">
        <v>10.204556844535706</v>
      </c>
      <c r="X49" s="186">
        <v>9.96188623486346</v>
      </c>
      <c r="Y49" s="186">
        <v>10.000665796404274</v>
      </c>
      <c r="Z49" s="186">
        <v>9.990526992572148</v>
      </c>
      <c r="AA49" s="186" t="s">
        <v>20</v>
      </c>
    </row>
    <row r="50" spans="1:27" ht="12.75" customHeight="1" x14ac:dyDescent="0.2">
      <c r="A50" s="245"/>
      <c r="B50" s="62" t="s">
        <v>47</v>
      </c>
      <c r="C50" s="187" t="s">
        <v>20</v>
      </c>
      <c r="D50" s="187" t="s">
        <v>20</v>
      </c>
      <c r="E50" s="187" t="s">
        <v>20</v>
      </c>
      <c r="F50" s="187">
        <v>8.5323801550934082</v>
      </c>
      <c r="G50" s="187">
        <v>8.346925552456554</v>
      </c>
      <c r="H50" s="187">
        <v>9.424592777729897</v>
      </c>
      <c r="I50" s="187">
        <v>10.169285992302036</v>
      </c>
      <c r="J50" s="187">
        <v>10.885187241128998</v>
      </c>
      <c r="K50" s="187">
        <v>11.582666126418152</v>
      </c>
      <c r="L50" s="186">
        <v>11.614455880652251</v>
      </c>
      <c r="M50" s="186">
        <v>11.879784525698261</v>
      </c>
      <c r="N50" s="186">
        <v>11.280594578046871</v>
      </c>
      <c r="O50" s="186">
        <v>11.845425742574257</v>
      </c>
      <c r="P50" s="186">
        <v>11.802181192002296</v>
      </c>
      <c r="Q50" s="186">
        <v>12.044564579407494</v>
      </c>
      <c r="R50" s="186">
        <v>11.733589148670356</v>
      </c>
      <c r="S50" s="186">
        <v>12.070264541045969</v>
      </c>
      <c r="T50" s="186">
        <v>12.04300441826215</v>
      </c>
      <c r="U50" s="186">
        <v>12.589054450783804</v>
      </c>
      <c r="V50" s="186">
        <v>12.278283598344586</v>
      </c>
      <c r="W50" s="186">
        <v>12.172600492206726</v>
      </c>
      <c r="X50" s="186">
        <v>12.192703232125368</v>
      </c>
      <c r="Y50" s="186">
        <v>13.016574482297928</v>
      </c>
      <c r="Z50" s="186">
        <v>13.283553676727967</v>
      </c>
      <c r="AA50" s="186" t="s">
        <v>20</v>
      </c>
    </row>
    <row r="51" spans="1:27" ht="12.75" customHeight="1" x14ac:dyDescent="0.2">
      <c r="A51" s="245"/>
      <c r="B51" s="62" t="s">
        <v>54</v>
      </c>
      <c r="C51" s="187" t="s">
        <v>20</v>
      </c>
      <c r="D51" s="187">
        <v>1.9631625441696112</v>
      </c>
      <c r="E51" s="187" t="s">
        <v>20</v>
      </c>
      <c r="F51" s="187" t="s">
        <v>20</v>
      </c>
      <c r="G51" s="187">
        <v>1.3098556299940185</v>
      </c>
      <c r="H51" s="187" t="s">
        <v>20</v>
      </c>
      <c r="I51" s="187">
        <v>1.5541725816777168</v>
      </c>
      <c r="J51" s="187">
        <v>1.8573423760669883</v>
      </c>
      <c r="K51" s="187">
        <v>1.7176666927335715</v>
      </c>
      <c r="L51" s="186">
        <v>1.7868230860726713</v>
      </c>
      <c r="M51" s="186">
        <v>1.8082747850266272</v>
      </c>
      <c r="N51" s="186">
        <v>1.6356808897233988</v>
      </c>
      <c r="O51" s="186">
        <v>1.661106127694342</v>
      </c>
      <c r="P51" s="186">
        <v>1.6066961634865287</v>
      </c>
      <c r="Q51" s="186">
        <v>1.6560371606586974</v>
      </c>
      <c r="R51" s="186">
        <v>1.8255406903550069</v>
      </c>
      <c r="S51" s="186">
        <v>1.9216842212480723</v>
      </c>
      <c r="T51" s="186">
        <v>1.9026595618722157</v>
      </c>
      <c r="U51" s="186">
        <v>1.9471264891157838</v>
      </c>
      <c r="V51" s="186">
        <v>1.9752412020842129</v>
      </c>
      <c r="W51" s="186">
        <v>1.9857012262113771</v>
      </c>
      <c r="X51" s="186">
        <v>1.9458341801024301</v>
      </c>
      <c r="Y51" s="186">
        <v>1.8254828446004991</v>
      </c>
      <c r="Z51" s="186">
        <v>2.0082511337927018</v>
      </c>
      <c r="AA51" s="186" t="s">
        <v>20</v>
      </c>
    </row>
    <row r="52" spans="1:27" ht="12.75" customHeight="1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10.687615705233034</v>
      </c>
      <c r="G52" s="187">
        <v>10.959789224979659</v>
      </c>
      <c r="H52" s="187">
        <v>12.038584674490922</v>
      </c>
      <c r="I52" s="187">
        <v>12.666552920801905</v>
      </c>
      <c r="J52" s="187">
        <v>13.535567515624999</v>
      </c>
      <c r="K52" s="187">
        <v>14.381820314338057</v>
      </c>
      <c r="L52" s="186">
        <v>15.331123109674966</v>
      </c>
      <c r="M52" s="186">
        <v>16.445127806403434</v>
      </c>
      <c r="N52" s="186">
        <v>17.02199212596517</v>
      </c>
      <c r="O52" s="186">
        <v>18.061407672193827</v>
      </c>
      <c r="P52" s="186">
        <v>19.079970846706413</v>
      </c>
      <c r="Q52" s="186">
        <v>19.809164134180357</v>
      </c>
      <c r="R52" s="186">
        <v>20.168511063113481</v>
      </c>
      <c r="S52" s="186">
        <v>20.424766650981216</v>
      </c>
      <c r="T52" s="186">
        <v>20.803980204742956</v>
      </c>
      <c r="U52" s="186">
        <v>21.086225840518988</v>
      </c>
      <c r="V52" s="186">
        <v>21.360542680277138</v>
      </c>
      <c r="W52" s="186">
        <v>21.638779318679099</v>
      </c>
      <c r="X52" s="186">
        <v>22.090865732983829</v>
      </c>
      <c r="Y52" s="186">
        <v>22.733900829403982</v>
      </c>
      <c r="Z52" s="186">
        <v>23.374023506791207</v>
      </c>
      <c r="AA52" s="186">
        <v>24.113597685603658</v>
      </c>
    </row>
    <row r="54" spans="1:27" x14ac:dyDescent="0.2">
      <c r="A54" s="13" t="s">
        <v>76</v>
      </c>
    </row>
    <row r="55" spans="1:27" x14ac:dyDescent="0.2">
      <c r="A55" s="12" t="s">
        <v>74</v>
      </c>
    </row>
    <row r="58" spans="1:27" x14ac:dyDescent="0.2">
      <c r="B58" s="174" t="s">
        <v>203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pageSetUpPr fitToPage="1"/>
  </sheetPr>
  <dimension ref="A1:P57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72.85546875" style="5" customWidth="1"/>
    <col min="2" max="4" width="6.140625" style="17" customWidth="1"/>
    <col min="5" max="15" width="6.140625" style="5" customWidth="1"/>
    <col min="16" max="16" width="6.85546875" style="5" customWidth="1"/>
    <col min="17" max="16384" width="11.42578125" style="5"/>
  </cols>
  <sheetData>
    <row r="1" spans="1:16" x14ac:dyDescent="0.2">
      <c r="A1" s="1" t="s">
        <v>370</v>
      </c>
    </row>
    <row r="2" spans="1:16" ht="18" x14ac:dyDescent="0.25">
      <c r="A2" s="3" t="s">
        <v>84</v>
      </c>
    </row>
    <row r="3" spans="1:16" ht="15.75" x14ac:dyDescent="0.25">
      <c r="A3" s="4" t="s">
        <v>85</v>
      </c>
    </row>
    <row r="4" spans="1:16" ht="15.75" x14ac:dyDescent="0.25">
      <c r="A4" s="15" t="s">
        <v>205</v>
      </c>
    </row>
    <row r="5" spans="1:16" x14ac:dyDescent="0.2">
      <c r="A5" s="10"/>
    </row>
    <row r="6" spans="1:16" ht="14.25" x14ac:dyDescent="0.2">
      <c r="A6" s="126" t="s">
        <v>86</v>
      </c>
      <c r="B6" s="132">
        <v>1995</v>
      </c>
      <c r="C6" s="86">
        <v>1999</v>
      </c>
      <c r="D6" s="61">
        <v>2005</v>
      </c>
      <c r="E6" s="86">
        <v>2009</v>
      </c>
      <c r="F6" s="61">
        <v>2011</v>
      </c>
      <c r="G6" s="86">
        <v>2012</v>
      </c>
      <c r="H6" s="61">
        <v>2013</v>
      </c>
      <c r="I6" s="61">
        <v>2014</v>
      </c>
      <c r="J6" s="61">
        <v>2015</v>
      </c>
      <c r="K6" s="61">
        <v>2016</v>
      </c>
      <c r="L6" s="61">
        <v>2017</v>
      </c>
      <c r="M6" s="61">
        <v>2018</v>
      </c>
      <c r="N6" s="61">
        <v>2019</v>
      </c>
      <c r="O6" s="61">
        <v>2020</v>
      </c>
      <c r="P6" s="61">
        <v>2021</v>
      </c>
    </row>
    <row r="7" spans="1:16" x14ac:dyDescent="0.2">
      <c r="A7" s="127" t="s">
        <v>87</v>
      </c>
      <c r="B7" s="128"/>
      <c r="C7" s="87"/>
      <c r="D7" s="88"/>
      <c r="E7" s="90"/>
      <c r="F7" s="89"/>
      <c r="G7" s="90"/>
      <c r="H7" s="89"/>
      <c r="I7" s="89"/>
      <c r="J7" s="89"/>
      <c r="K7" s="89"/>
      <c r="L7" s="89"/>
      <c r="M7" s="89"/>
      <c r="N7" s="89"/>
      <c r="O7" s="89"/>
      <c r="P7" s="89"/>
    </row>
    <row r="8" spans="1:16" ht="14.25" x14ac:dyDescent="0.2">
      <c r="A8" s="129" t="s">
        <v>88</v>
      </c>
      <c r="B8" s="138">
        <v>1.6516428590710781</v>
      </c>
      <c r="C8" s="138">
        <v>1.6043658598790491</v>
      </c>
      <c r="D8" s="140">
        <v>1.4771534027661981</v>
      </c>
      <c r="E8" s="140">
        <v>1.7167805052399627</v>
      </c>
      <c r="F8" s="140">
        <v>1.6171369454530702</v>
      </c>
      <c r="G8" s="139">
        <v>1.6105323286453408</v>
      </c>
      <c r="H8" s="140">
        <v>1.6421585362104756</v>
      </c>
      <c r="I8" s="140">
        <v>1.703691216582073</v>
      </c>
      <c r="J8" s="140">
        <v>1.9235041529520798</v>
      </c>
      <c r="K8" s="140">
        <v>2.0328654845019392</v>
      </c>
      <c r="L8" s="73">
        <v>2.0816748683384176</v>
      </c>
      <c r="M8" s="73">
        <v>2.0348232012640004</v>
      </c>
      <c r="N8" s="73">
        <v>2.1359951536543451</v>
      </c>
      <c r="O8" s="73">
        <v>2.2443627539487085</v>
      </c>
      <c r="P8" s="73">
        <v>1.9380189333320672</v>
      </c>
    </row>
    <row r="9" spans="1:16" x14ac:dyDescent="0.2">
      <c r="A9" s="127" t="s">
        <v>53</v>
      </c>
      <c r="B9" s="141">
        <v>3.0954392578455852</v>
      </c>
      <c r="C9" s="141">
        <v>3.3813172390829913</v>
      </c>
      <c r="D9" s="141">
        <v>3.3595750379125819</v>
      </c>
      <c r="E9" s="141">
        <v>3.3952807507077618</v>
      </c>
      <c r="F9" s="135">
        <v>3.1870179095229085</v>
      </c>
      <c r="G9" s="91">
        <v>3.2302490511839697</v>
      </c>
      <c r="H9" s="135">
        <v>3.2604166039923395</v>
      </c>
      <c r="I9" s="135">
        <v>3.101837589819497</v>
      </c>
      <c r="J9" s="135">
        <v>3.2190345196656707</v>
      </c>
      <c r="K9" s="135">
        <v>3.2473611170567094</v>
      </c>
      <c r="L9" s="135">
        <v>3.3627857077066974</v>
      </c>
      <c r="M9" s="135">
        <v>3.3210612583378105</v>
      </c>
      <c r="N9" s="135">
        <v>3.3875823106654184</v>
      </c>
      <c r="O9" s="135">
        <v>3.4896035318181582</v>
      </c>
      <c r="P9" s="135">
        <v>3.4021567201148697</v>
      </c>
    </row>
    <row r="10" spans="1:16" x14ac:dyDescent="0.2">
      <c r="A10" s="127" t="s">
        <v>26</v>
      </c>
      <c r="B10" s="141">
        <v>1.7890315612480938</v>
      </c>
      <c r="C10" s="141">
        <v>2.1276414063018474</v>
      </c>
      <c r="D10" s="141">
        <v>2.3933729068052427</v>
      </c>
      <c r="E10" s="141">
        <v>3.0551420598030012</v>
      </c>
      <c r="F10" s="135">
        <v>2.944651358244927</v>
      </c>
      <c r="G10" s="91">
        <v>2.9812471135984198</v>
      </c>
      <c r="H10" s="135">
        <v>2.9704815360309667</v>
      </c>
      <c r="I10" s="135">
        <v>2.9140934885417629</v>
      </c>
      <c r="J10" s="135">
        <v>3.054966481721471</v>
      </c>
      <c r="K10" s="135">
        <v>3.0928335625267023</v>
      </c>
      <c r="L10" s="135">
        <v>2.9312436132613056</v>
      </c>
      <c r="M10" s="135">
        <v>2.9660284050079651</v>
      </c>
      <c r="N10" s="135">
        <v>2.896854537617997</v>
      </c>
      <c r="O10" s="135">
        <v>2.968734718098526</v>
      </c>
      <c r="P10" s="135">
        <v>2.7614218356492155</v>
      </c>
    </row>
    <row r="11" spans="1:16" x14ac:dyDescent="0.2">
      <c r="A11" s="127" t="s">
        <v>28</v>
      </c>
      <c r="B11" s="141">
        <v>2.2043679116987489</v>
      </c>
      <c r="C11" s="141">
        <v>3.0561949765199028</v>
      </c>
      <c r="D11" s="141">
        <v>3.3236988954805176</v>
      </c>
      <c r="E11" s="141">
        <v>3.7340216894914362</v>
      </c>
      <c r="F11" s="135">
        <v>3.6180628087152398</v>
      </c>
      <c r="G11" s="91">
        <v>3.3983236916587494</v>
      </c>
      <c r="H11" s="135">
        <v>3.2713720077720847</v>
      </c>
      <c r="I11" s="135">
        <v>3.1475081803989426</v>
      </c>
      <c r="J11" s="135">
        <v>2.8719634789601911</v>
      </c>
      <c r="K11" s="135">
        <v>2.7244182090677556</v>
      </c>
      <c r="L11" s="135">
        <v>2.7278712864724413</v>
      </c>
      <c r="M11" s="135">
        <v>2.7574937248888469</v>
      </c>
      <c r="N11" s="135">
        <v>2.7996147720734768</v>
      </c>
      <c r="O11" s="135">
        <v>2.9124341491694605</v>
      </c>
      <c r="P11" s="135">
        <v>2.9893381325969495</v>
      </c>
    </row>
    <row r="12" spans="1:16" x14ac:dyDescent="0.2">
      <c r="A12" s="134" t="s">
        <v>188</v>
      </c>
      <c r="B12" s="141">
        <v>1.5638364296356246</v>
      </c>
      <c r="C12" s="142">
        <v>1.6480627966842039</v>
      </c>
      <c r="D12" s="142">
        <v>1.6803930715191147</v>
      </c>
      <c r="E12" s="91">
        <v>1.8578534456594409</v>
      </c>
      <c r="F12" s="135">
        <v>1.9075954678167129</v>
      </c>
      <c r="G12" s="91">
        <v>1.9617445900402621</v>
      </c>
      <c r="H12" s="135">
        <v>1.9774705519360896</v>
      </c>
      <c r="I12" s="135">
        <v>2.0014656820580101</v>
      </c>
      <c r="J12" s="135">
        <v>2.0040678972606596</v>
      </c>
      <c r="K12" s="135">
        <v>1.9923512296344481</v>
      </c>
      <c r="L12" s="135">
        <v>2.0304514705188801</v>
      </c>
      <c r="M12" s="135">
        <v>2.0738180726912478</v>
      </c>
      <c r="N12" s="135">
        <v>2.10876663327798</v>
      </c>
      <c r="O12" s="135">
        <v>2.1871329975382312</v>
      </c>
      <c r="P12" s="135">
        <v>2.1562384982420681</v>
      </c>
    </row>
    <row r="13" spans="1:16" x14ac:dyDescent="0.2">
      <c r="A13" s="127" t="s">
        <v>62</v>
      </c>
      <c r="B13" s="141">
        <v>1.9619372120601739</v>
      </c>
      <c r="C13" s="142">
        <v>2.0810488804310503</v>
      </c>
      <c r="D13" s="142">
        <v>2.1394219260062632</v>
      </c>
      <c r="E13" s="91">
        <v>2.324370884525524</v>
      </c>
      <c r="F13" s="135">
        <v>2.3116957962030127</v>
      </c>
      <c r="G13" s="91">
        <v>2.3087078276604855</v>
      </c>
      <c r="H13" s="135">
        <v>2.3364378005761846</v>
      </c>
      <c r="I13" s="135">
        <v>2.3608431046532825</v>
      </c>
      <c r="J13" s="135">
        <v>2.3735791474212999</v>
      </c>
      <c r="K13" s="135">
        <v>2.3740120677690486</v>
      </c>
      <c r="L13" s="135">
        <v>2.4144127184718536</v>
      </c>
      <c r="M13" s="135">
        <v>2.4905906034780689</v>
      </c>
      <c r="N13" s="135">
        <v>2.5642460213470284</v>
      </c>
      <c r="O13" s="135">
        <v>2.7356004255019553</v>
      </c>
      <c r="P13" s="135">
        <v>2.7182904474414249</v>
      </c>
    </row>
    <row r="14" spans="1:16" x14ac:dyDescent="0.2">
      <c r="A14" s="127"/>
      <c r="B14" s="143"/>
      <c r="C14" s="144"/>
      <c r="D14" s="81"/>
      <c r="E14" s="93"/>
      <c r="F14" s="92"/>
      <c r="G14" s="93"/>
      <c r="H14" s="92"/>
      <c r="I14" s="92"/>
      <c r="J14" s="92"/>
      <c r="K14" s="92"/>
      <c r="L14" s="92"/>
      <c r="M14" s="92"/>
      <c r="N14" s="92"/>
      <c r="O14" s="92"/>
      <c r="P14" s="92"/>
    </row>
    <row r="15" spans="1:16" x14ac:dyDescent="0.2">
      <c r="A15" s="127" t="s">
        <v>89</v>
      </c>
      <c r="B15" s="143"/>
      <c r="C15" s="144"/>
      <c r="D15" s="81"/>
      <c r="E15" s="93"/>
      <c r="F15" s="92"/>
      <c r="G15" s="93"/>
      <c r="H15" s="92"/>
      <c r="I15" s="92"/>
      <c r="J15" s="92"/>
      <c r="K15" s="92"/>
      <c r="L15" s="92"/>
      <c r="M15" s="92"/>
      <c r="N15" s="92"/>
      <c r="O15" s="92"/>
      <c r="P15" s="92"/>
    </row>
    <row r="16" spans="1:16" x14ac:dyDescent="0.2">
      <c r="A16" s="129" t="s">
        <v>42</v>
      </c>
      <c r="B16" s="137">
        <v>0.93664666953229969</v>
      </c>
      <c r="C16" s="140">
        <v>0.89773645183475559</v>
      </c>
      <c r="D16" s="140">
        <v>0.79029582326216286</v>
      </c>
      <c r="E16" s="140">
        <v>0.88542008237037817</v>
      </c>
      <c r="F16" s="140">
        <v>0.843775767999832</v>
      </c>
      <c r="G16" s="139">
        <v>0.84192455990147097</v>
      </c>
      <c r="H16" s="140">
        <v>0.8618936134755617</v>
      </c>
      <c r="I16" s="140">
        <v>0.91526724220817679</v>
      </c>
      <c r="J16" s="140">
        <v>1.0365272573520463</v>
      </c>
      <c r="K16" s="140">
        <v>1.0828986195597932</v>
      </c>
      <c r="L16" s="73">
        <v>1.0951360821497258</v>
      </c>
      <c r="M16" s="73">
        <v>1.0482944465678257</v>
      </c>
      <c r="N16" s="73">
        <v>1.1319353105155858</v>
      </c>
      <c r="O16" s="73">
        <v>1.2192600189220224</v>
      </c>
      <c r="P16" s="73">
        <v>1.0438916853847213</v>
      </c>
    </row>
    <row r="17" spans="1:16" x14ac:dyDescent="0.2">
      <c r="A17" s="127" t="s">
        <v>53</v>
      </c>
      <c r="B17" s="143">
        <v>2.3090845108463354</v>
      </c>
      <c r="C17" s="141">
        <v>2.5150663238674951</v>
      </c>
      <c r="D17" s="141">
        <v>2.446227250318568</v>
      </c>
      <c r="E17" s="141">
        <v>2.4082603473576749</v>
      </c>
      <c r="F17" s="135">
        <v>2.2013972995556483</v>
      </c>
      <c r="G17" s="91">
        <v>2.1897172546930528</v>
      </c>
      <c r="H17" s="135">
        <v>2.2480093107672618</v>
      </c>
      <c r="I17" s="135">
        <v>2.079554590468176</v>
      </c>
      <c r="J17" s="135">
        <v>2.2433205726128809</v>
      </c>
      <c r="K17" s="135">
        <v>2.2595764333251567</v>
      </c>
      <c r="L17" s="135">
        <v>2.3985026034065471</v>
      </c>
      <c r="M17" s="135">
        <v>2.3563336706497062</v>
      </c>
      <c r="N17" s="135">
        <v>2.4289159241519016</v>
      </c>
      <c r="O17" s="135">
        <v>2.5246807704933456</v>
      </c>
      <c r="P17" s="135">
        <v>2.4647445812110251</v>
      </c>
    </row>
    <row r="18" spans="1:16" x14ac:dyDescent="0.2">
      <c r="A18" s="127" t="s">
        <v>26</v>
      </c>
      <c r="B18" s="143">
        <v>1.026645356373886</v>
      </c>
      <c r="C18" s="141">
        <v>1.3814597559037005</v>
      </c>
      <c r="D18" s="141">
        <v>1.633568349613477</v>
      </c>
      <c r="E18" s="141">
        <v>2.1318967445147639</v>
      </c>
      <c r="F18" s="135">
        <v>1.9647686067038601</v>
      </c>
      <c r="G18" s="91">
        <v>1.9548525560751127</v>
      </c>
      <c r="H18" s="135">
        <v>1.8815428364578854</v>
      </c>
      <c r="I18" s="135">
        <v>1.8582500784761746</v>
      </c>
      <c r="J18" s="135">
        <v>1.9391008111836638</v>
      </c>
      <c r="K18" s="135">
        <v>2.0124221756877123</v>
      </c>
      <c r="L18" s="135">
        <v>1.8585382297364856</v>
      </c>
      <c r="M18" s="135">
        <v>1.8722183368056831</v>
      </c>
      <c r="N18" s="135">
        <v>1.7988668307314624</v>
      </c>
      <c r="O18" s="135">
        <v>1.8285488413108779</v>
      </c>
      <c r="P18" s="135">
        <v>1.7160233459391268</v>
      </c>
    </row>
    <row r="19" spans="1:16" x14ac:dyDescent="0.2">
      <c r="A19" s="127" t="s">
        <v>28</v>
      </c>
      <c r="B19" s="143">
        <v>1.393593188261677</v>
      </c>
      <c r="C19" s="141">
        <v>2.0832133244035425</v>
      </c>
      <c r="D19" s="141">
        <v>2.3541020238391615</v>
      </c>
      <c r="E19" s="141">
        <v>2.6669843243629878</v>
      </c>
      <c r="F19" s="135">
        <v>2.5492317599167666</v>
      </c>
      <c r="G19" s="91">
        <v>2.3353896048986007</v>
      </c>
      <c r="H19" s="135">
        <v>2.2525340028680358</v>
      </c>
      <c r="I19" s="135">
        <v>2.1312537156169493</v>
      </c>
      <c r="J19" s="135">
        <v>1.9146580883222557</v>
      </c>
      <c r="K19" s="135">
        <v>1.7937366103035151</v>
      </c>
      <c r="L19" s="135">
        <v>1.7800628366644426</v>
      </c>
      <c r="M19" s="135">
        <v>1.8105301933505236</v>
      </c>
      <c r="N19" s="135">
        <v>1.8377123131185951</v>
      </c>
      <c r="O19" s="135">
        <v>1.9510750384392408</v>
      </c>
      <c r="P19" s="135">
        <v>2.0535409692332216</v>
      </c>
    </row>
    <row r="20" spans="1:16" x14ac:dyDescent="0.2">
      <c r="A20" s="134" t="s">
        <v>188</v>
      </c>
      <c r="B20" s="143">
        <v>0.95617412376096766</v>
      </c>
      <c r="C20" s="142">
        <v>1.0372092792961902</v>
      </c>
      <c r="D20" s="142">
        <v>1.0462163829756057</v>
      </c>
      <c r="E20" s="91">
        <v>1.1346798358684449</v>
      </c>
      <c r="F20" s="135">
        <v>1.1874036398532528</v>
      </c>
      <c r="G20" s="91">
        <v>1.2293267767370284</v>
      </c>
      <c r="H20" s="135">
        <v>1.2472052815845223</v>
      </c>
      <c r="I20" s="135">
        <v>1.2663350955248303</v>
      </c>
      <c r="J20" s="135">
        <v>1.2799008061014039</v>
      </c>
      <c r="K20" s="135">
        <v>1.298377897118242</v>
      </c>
      <c r="L20" s="135">
        <v>1.3393321426586533</v>
      </c>
      <c r="M20" s="135">
        <v>1.3724602760551996</v>
      </c>
      <c r="N20" s="135">
        <v>1.3968380584254603</v>
      </c>
      <c r="O20" s="135">
        <v>1.4304836941754866</v>
      </c>
      <c r="P20" s="135">
        <v>1.4138425534570291</v>
      </c>
    </row>
    <row r="21" spans="1:16" x14ac:dyDescent="0.2">
      <c r="A21" s="127" t="s">
        <v>62</v>
      </c>
      <c r="B21" s="145">
        <v>1.3095938463364345</v>
      </c>
      <c r="C21" s="142">
        <v>1.4366896982806319</v>
      </c>
      <c r="D21" s="142">
        <v>1.449680885334798</v>
      </c>
      <c r="E21" s="91">
        <v>1.5583053927751729</v>
      </c>
      <c r="F21" s="135">
        <v>1.5568967682304591</v>
      </c>
      <c r="G21" s="91">
        <v>1.5622873655052412</v>
      </c>
      <c r="H21" s="135">
        <v>1.5957623940430252</v>
      </c>
      <c r="I21" s="135">
        <v>1.6253209869315495</v>
      </c>
      <c r="J21" s="135">
        <v>1.6499637495739663</v>
      </c>
      <c r="K21" s="135">
        <v>1.6682971448738304</v>
      </c>
      <c r="L21" s="135">
        <v>1.7115320076459291</v>
      </c>
      <c r="M21" s="135">
        <v>1.7770526127130057</v>
      </c>
      <c r="N21" s="135">
        <v>1.8431682471681976</v>
      </c>
      <c r="O21" s="135">
        <v>1.9734396586517975</v>
      </c>
      <c r="P21" s="135">
        <v>1.9850505137257723</v>
      </c>
    </row>
    <row r="22" spans="1:16" x14ac:dyDescent="0.2">
      <c r="A22" s="127"/>
      <c r="B22" s="143"/>
      <c r="C22" s="144"/>
      <c r="D22" s="81"/>
      <c r="E22" s="93"/>
      <c r="F22" s="92"/>
      <c r="G22" s="93"/>
      <c r="H22" s="92"/>
      <c r="I22" s="92"/>
      <c r="J22" s="92"/>
      <c r="K22" s="92"/>
      <c r="L22" s="92"/>
      <c r="M22" s="92"/>
      <c r="N22" s="92"/>
      <c r="O22" s="92"/>
      <c r="P22" s="92"/>
    </row>
    <row r="23" spans="1:16" x14ac:dyDescent="0.2">
      <c r="A23" s="127" t="s">
        <v>90</v>
      </c>
      <c r="B23" s="143"/>
      <c r="C23" s="144"/>
      <c r="D23" s="81"/>
      <c r="E23" s="93"/>
      <c r="F23" s="92"/>
      <c r="G23" s="93"/>
      <c r="H23" s="92"/>
      <c r="I23" s="92"/>
      <c r="J23" s="92"/>
      <c r="K23" s="92"/>
      <c r="L23" s="92"/>
      <c r="M23" s="92"/>
      <c r="N23" s="92"/>
      <c r="O23" s="92"/>
      <c r="P23" s="92"/>
    </row>
    <row r="24" spans="1:16" x14ac:dyDescent="0.2">
      <c r="A24" s="129" t="s">
        <v>42</v>
      </c>
      <c r="B24" s="137">
        <v>0.28524468975370093</v>
      </c>
      <c r="C24" s="137">
        <v>0.24712920945973155</v>
      </c>
      <c r="D24" s="137">
        <v>0.23136777135325987</v>
      </c>
      <c r="E24" s="137">
        <v>0.28128729948452935</v>
      </c>
      <c r="F24" s="140">
        <v>0.26589639809404436</v>
      </c>
      <c r="G24" s="139">
        <v>0.264464738146655</v>
      </c>
      <c r="H24" s="140">
        <v>0.26248286998011544</v>
      </c>
      <c r="I24" s="140">
        <v>0.25960725870523405</v>
      </c>
      <c r="J24" s="140">
        <v>0.28928979551674772</v>
      </c>
      <c r="K24" s="140">
        <v>0.28771499678277035</v>
      </c>
      <c r="L24" s="140">
        <v>0.28472484903417078</v>
      </c>
      <c r="M24" s="140">
        <v>0.2819172835733344</v>
      </c>
      <c r="N24" s="140">
        <v>0.27192302784285627</v>
      </c>
      <c r="O24" s="140">
        <v>0.27930638509926842</v>
      </c>
      <c r="P24" s="140">
        <v>0.25531880843950788</v>
      </c>
    </row>
    <row r="25" spans="1:16" x14ac:dyDescent="0.2">
      <c r="A25" s="127" t="s">
        <v>53</v>
      </c>
      <c r="B25" s="133">
        <v>0.11385728663034353</v>
      </c>
      <c r="C25" s="133">
        <v>0.11247545809350787</v>
      </c>
      <c r="D25" s="133">
        <v>0.16393246869333369</v>
      </c>
      <c r="E25" s="133">
        <v>0.14845112501111138</v>
      </c>
      <c r="F25" s="83">
        <v>0.13731573095344438</v>
      </c>
      <c r="G25" s="83">
        <v>0.15513936895919569</v>
      </c>
      <c r="H25" s="83">
        <v>0.12004695146404178</v>
      </c>
      <c r="I25" s="83">
        <v>0.11621121388122914</v>
      </c>
      <c r="J25" s="83">
        <v>0.1100113367773978</v>
      </c>
      <c r="K25" s="83">
        <v>0.11055415012941019</v>
      </c>
      <c r="L25" s="83">
        <v>0.12179211925206278</v>
      </c>
      <c r="M25" s="83">
        <v>0.12010423531565731</v>
      </c>
      <c r="N25" s="83">
        <v>0.15286301798214877</v>
      </c>
      <c r="O25" s="83">
        <v>0.15339767210250274</v>
      </c>
      <c r="P25" s="83">
        <v>0.15014261662776554</v>
      </c>
    </row>
    <row r="26" spans="1:16" x14ac:dyDescent="0.2">
      <c r="A26" s="127" t="s">
        <v>26</v>
      </c>
      <c r="B26" s="133">
        <v>0.30429841687841708</v>
      </c>
      <c r="C26" s="133">
        <v>0.30921754705078641</v>
      </c>
      <c r="D26" s="133">
        <v>0.15439372260569284</v>
      </c>
      <c r="E26" s="133">
        <v>6.324377900422358E-2</v>
      </c>
      <c r="F26" s="83">
        <v>5.9727310937664452E-2</v>
      </c>
      <c r="G26" s="96">
        <v>7.0765087332714069E-2</v>
      </c>
      <c r="H26" s="83">
        <v>6.9959893609844351E-2</v>
      </c>
      <c r="I26" s="83">
        <v>6.6778890501805771E-2</v>
      </c>
      <c r="J26" s="83">
        <v>6.8160962492033461E-2</v>
      </c>
      <c r="K26" s="83">
        <v>6.847871583732483E-2</v>
      </c>
      <c r="L26" s="83">
        <v>8.9924120740985589E-2</v>
      </c>
      <c r="M26" s="83">
        <v>8.6139706348871234E-2</v>
      </c>
      <c r="N26" s="83">
        <v>8.5592326169368863E-2</v>
      </c>
      <c r="O26" s="83">
        <v>0.10241319344660163</v>
      </c>
      <c r="P26" s="83">
        <v>9.3899241781265477E-2</v>
      </c>
    </row>
    <row r="27" spans="1:16" x14ac:dyDescent="0.2">
      <c r="A27" s="127" t="s">
        <v>28</v>
      </c>
      <c r="B27" s="133">
        <v>0.36694523605516038</v>
      </c>
      <c r="C27" s="133">
        <v>0.34812764569479027</v>
      </c>
      <c r="D27" s="133">
        <v>0.31757212166109045</v>
      </c>
      <c r="E27" s="133">
        <v>0.3396457713194716</v>
      </c>
      <c r="F27" s="83">
        <v>0.32005979858382411</v>
      </c>
      <c r="G27" s="96">
        <v>0.30634360839049529</v>
      </c>
      <c r="H27" s="83">
        <v>0.29189363795204604</v>
      </c>
      <c r="I27" s="83">
        <v>0.27216441031044436</v>
      </c>
      <c r="J27" s="83">
        <v>0.23473756416018166</v>
      </c>
      <c r="K27" s="83">
        <v>0.22223448174403956</v>
      </c>
      <c r="L27" s="83">
        <v>0.23291987220560229</v>
      </c>
      <c r="M27" s="83">
        <v>0.22915934927311513</v>
      </c>
      <c r="N27" s="83">
        <v>0.2264256351674741</v>
      </c>
      <c r="O27" s="83">
        <v>0.2221073946176661</v>
      </c>
      <c r="P27" s="83">
        <v>0.21874302566555079</v>
      </c>
    </row>
    <row r="28" spans="1:16" x14ac:dyDescent="0.2">
      <c r="A28" s="134" t="s">
        <v>188</v>
      </c>
      <c r="B28" s="133">
        <v>0.26982179015672647</v>
      </c>
      <c r="C28" s="133">
        <v>0.24865877875201897</v>
      </c>
      <c r="D28" s="133">
        <v>0.24618752414469208</v>
      </c>
      <c r="E28" s="133">
        <v>0.26573124527479286</v>
      </c>
      <c r="F28" s="92">
        <v>0.2577983853710818</v>
      </c>
      <c r="G28" s="93">
        <v>0.26148558700884766</v>
      </c>
      <c r="H28" s="92">
        <v>0.25719567063863219</v>
      </c>
      <c r="I28" s="92">
        <v>0.25655563656077968</v>
      </c>
      <c r="J28" s="92">
        <v>0.25505204695841227</v>
      </c>
      <c r="K28" s="92">
        <v>0.23472281884274709</v>
      </c>
      <c r="L28" s="92">
        <v>0.23460759182648397</v>
      </c>
      <c r="M28" s="92">
        <v>0.2366969214263403</v>
      </c>
      <c r="N28" s="92">
        <v>0.24010747952451789</v>
      </c>
      <c r="O28" s="92">
        <v>0.25374621207875753</v>
      </c>
      <c r="P28" s="92">
        <v>0.25114720460548479</v>
      </c>
    </row>
    <row r="29" spans="1:16" x14ac:dyDescent="0.2">
      <c r="A29" s="127" t="s">
        <v>62</v>
      </c>
      <c r="B29" s="133">
        <v>0.27689797115065529</v>
      </c>
      <c r="C29" s="133">
        <v>0.25149471104450094</v>
      </c>
      <c r="D29" s="133">
        <v>0.25148030445636332</v>
      </c>
      <c r="E29" s="133">
        <v>0.27578225552821933</v>
      </c>
      <c r="F29" s="92">
        <v>0.27046889685427378</v>
      </c>
      <c r="G29" s="93">
        <v>0.26374999693526036</v>
      </c>
      <c r="H29" s="92">
        <v>0.25906067674443728</v>
      </c>
      <c r="I29" s="92">
        <v>0.25370618761440084</v>
      </c>
      <c r="J29" s="92">
        <v>0.24786766189076867</v>
      </c>
      <c r="K29" s="92">
        <v>0.23036488149659112</v>
      </c>
      <c r="L29" s="92">
        <v>0.22955764321744737</v>
      </c>
      <c r="M29" s="92">
        <v>0.23646361445516492</v>
      </c>
      <c r="N29" s="92">
        <v>0.23994240436236969</v>
      </c>
      <c r="O29" s="92">
        <v>0.25467834124460315</v>
      </c>
      <c r="P29" s="92">
        <v>0.24120500030120168</v>
      </c>
    </row>
    <row r="30" spans="1:16" x14ac:dyDescent="0.2">
      <c r="A30" s="127"/>
      <c r="B30" s="143"/>
      <c r="C30" s="144"/>
      <c r="D30" s="81"/>
      <c r="E30" s="93"/>
      <c r="F30" s="92"/>
      <c r="G30" s="93"/>
      <c r="H30" s="92"/>
      <c r="I30" s="92"/>
      <c r="J30" s="92"/>
      <c r="K30" s="92"/>
      <c r="L30" s="92"/>
      <c r="M30" s="92"/>
      <c r="N30" s="92"/>
      <c r="O30" s="92"/>
      <c r="P30" s="92"/>
    </row>
    <row r="31" spans="1:16" x14ac:dyDescent="0.2">
      <c r="A31" s="127" t="s">
        <v>91</v>
      </c>
      <c r="B31" s="143"/>
      <c r="C31" s="144"/>
      <c r="D31" s="81"/>
      <c r="E31" s="93"/>
      <c r="F31" s="92"/>
      <c r="G31" s="93"/>
      <c r="H31" s="92"/>
      <c r="I31" s="92"/>
      <c r="J31" s="92"/>
      <c r="K31" s="92"/>
      <c r="L31" s="92"/>
      <c r="M31" s="92"/>
      <c r="N31" s="92"/>
      <c r="O31" s="92"/>
      <c r="P31" s="92"/>
    </row>
    <row r="32" spans="1:16" x14ac:dyDescent="0.2">
      <c r="A32" s="129" t="s">
        <v>42</v>
      </c>
      <c r="B32" s="137">
        <v>0.42975149978507754</v>
      </c>
      <c r="C32" s="138">
        <v>0.45950019858456181</v>
      </c>
      <c r="D32" s="138">
        <v>0.45548980815077533</v>
      </c>
      <c r="E32" s="139">
        <v>0.55007312338505532</v>
      </c>
      <c r="F32" s="140">
        <v>0.50746477935919376</v>
      </c>
      <c r="G32" s="139">
        <v>0.50414303059721455</v>
      </c>
      <c r="H32" s="140">
        <v>0.51778205275479838</v>
      </c>
      <c r="I32" s="140">
        <v>0.52881671566866217</v>
      </c>
      <c r="J32" s="140">
        <v>0.59768710008328585</v>
      </c>
      <c r="K32" s="140">
        <v>0.66225186815937565</v>
      </c>
      <c r="L32" s="140">
        <v>0.70181393715452089</v>
      </c>
      <c r="M32" s="140">
        <v>0.7046114711228405</v>
      </c>
      <c r="N32" s="140">
        <v>0.73213959543911944</v>
      </c>
      <c r="O32" s="140">
        <v>0.74579634992741739</v>
      </c>
      <c r="P32" s="140">
        <v>0.63880851073933542</v>
      </c>
    </row>
    <row r="33" spans="1:16" x14ac:dyDescent="0.2">
      <c r="A33" s="127" t="s">
        <v>53</v>
      </c>
      <c r="B33" s="143">
        <v>0.66762010999736199</v>
      </c>
      <c r="C33" s="144">
        <v>0.74992470724144111</v>
      </c>
      <c r="D33" s="82">
        <v>0.73894138177500823</v>
      </c>
      <c r="E33" s="95">
        <v>0.83608511636802352</v>
      </c>
      <c r="F33" s="94">
        <v>0.83819196036379673</v>
      </c>
      <c r="G33" s="95">
        <v>0.87593499053989132</v>
      </c>
      <c r="H33" s="94">
        <v>0.88500946066245312</v>
      </c>
      <c r="I33" s="94">
        <v>0.89860822044065081</v>
      </c>
      <c r="J33" s="94">
        <v>0.85974082671630125</v>
      </c>
      <c r="K33" s="94">
        <v>0.87093386207254264</v>
      </c>
      <c r="L33" s="94">
        <v>0.83849106634373261</v>
      </c>
      <c r="M33" s="94">
        <v>0.84087462559332393</v>
      </c>
      <c r="N33" s="94">
        <v>0.80186247714926617</v>
      </c>
      <c r="O33" s="94">
        <v>0.80745644867618349</v>
      </c>
      <c r="P33" s="94">
        <v>0.78338730621274744</v>
      </c>
    </row>
    <row r="34" spans="1:16" x14ac:dyDescent="0.2">
      <c r="A34" s="127" t="s">
        <v>26</v>
      </c>
      <c r="B34" s="143">
        <v>0.4387917564879647</v>
      </c>
      <c r="C34" s="144">
        <v>0.4134445608261752</v>
      </c>
      <c r="D34" s="79">
        <v>0.58940373913063715</v>
      </c>
      <c r="E34" s="98">
        <v>0.84702049671551427</v>
      </c>
      <c r="F34" s="97">
        <v>0.90930866863458326</v>
      </c>
      <c r="G34" s="98">
        <v>0.94333397030355193</v>
      </c>
      <c r="H34" s="97">
        <v>1.0065933136871235</v>
      </c>
      <c r="I34" s="97">
        <v>0.97710186117456987</v>
      </c>
      <c r="J34" s="97">
        <v>1.036901097276143</v>
      </c>
      <c r="K34" s="97">
        <v>1.0010588164430434</v>
      </c>
      <c r="L34" s="97">
        <v>0.97375237033621009</v>
      </c>
      <c r="M34" s="97">
        <v>0.99728566773407235</v>
      </c>
      <c r="N34" s="97">
        <v>1.0004955375945284</v>
      </c>
      <c r="O34" s="97">
        <v>1.0271010564608967</v>
      </c>
      <c r="P34" s="97">
        <v>0.94169765692869112</v>
      </c>
    </row>
    <row r="35" spans="1:16" x14ac:dyDescent="0.2">
      <c r="A35" s="127" t="s">
        <v>28</v>
      </c>
      <c r="B35" s="143">
        <v>0.43082487042993844</v>
      </c>
      <c r="C35" s="144">
        <v>0.60257754767720384</v>
      </c>
      <c r="D35" s="82">
        <v>0.63277611469029116</v>
      </c>
      <c r="E35" s="95">
        <v>0.70582045370762647</v>
      </c>
      <c r="F35" s="94">
        <v>0.72315932484166501</v>
      </c>
      <c r="G35" s="95">
        <v>0.73351771067017513</v>
      </c>
      <c r="H35" s="94">
        <v>0.70384346200341619</v>
      </c>
      <c r="I35" s="94">
        <v>0.71993794013446299</v>
      </c>
      <c r="J35" s="94">
        <v>0.70038082172339566</v>
      </c>
      <c r="K35" s="94">
        <v>0.68490883513088563</v>
      </c>
      <c r="L35" s="94">
        <v>0.69252897689360637</v>
      </c>
      <c r="M35" s="94">
        <v>0.69553075018632582</v>
      </c>
      <c r="N35" s="94">
        <v>0.71067048003402</v>
      </c>
      <c r="O35" s="94">
        <v>0.71534796965190428</v>
      </c>
      <c r="P35" s="94">
        <v>0.689996014666029</v>
      </c>
    </row>
    <row r="36" spans="1:16" x14ac:dyDescent="0.2">
      <c r="A36" s="134" t="s">
        <v>188</v>
      </c>
      <c r="B36" s="143">
        <v>0.32598556805716583</v>
      </c>
      <c r="C36" s="144">
        <v>0.34937069003295146</v>
      </c>
      <c r="D36" s="146">
        <v>0.37310170655799502</v>
      </c>
      <c r="E36" s="95">
        <v>0.43920721354356701</v>
      </c>
      <c r="F36" s="94">
        <v>0.44402489081274077</v>
      </c>
      <c r="G36" s="95">
        <v>0.45265715888584873</v>
      </c>
      <c r="H36" s="94">
        <v>0.45676114515043331</v>
      </c>
      <c r="I36" s="94">
        <v>0.46157596129736611</v>
      </c>
      <c r="J36" s="94">
        <v>0.45195592279993013</v>
      </c>
      <c r="K36" s="94">
        <v>0.4428416635731211</v>
      </c>
      <c r="L36" s="94">
        <v>0.44176672621538604</v>
      </c>
      <c r="M36" s="94">
        <v>0.44982397532806423</v>
      </c>
      <c r="N36" s="94">
        <v>0.45584853445835621</v>
      </c>
      <c r="O36" s="94">
        <v>0.48496287147240769</v>
      </c>
      <c r="P36" s="94">
        <v>0.4736179365278026</v>
      </c>
    </row>
    <row r="37" spans="1:16" x14ac:dyDescent="0.2">
      <c r="A37" s="127" t="s">
        <v>62</v>
      </c>
      <c r="B37" s="130">
        <v>0.32622257287551798</v>
      </c>
      <c r="C37" s="99">
        <v>0.33890090015824409</v>
      </c>
      <c r="D37" s="100">
        <v>0.38285140792583539</v>
      </c>
      <c r="E37" s="93">
        <v>0.42952163670474319</v>
      </c>
      <c r="F37" s="92">
        <v>0.42744955646897259</v>
      </c>
      <c r="G37" s="93">
        <v>0.4278677270724825</v>
      </c>
      <c r="H37" s="92">
        <v>0.42771061675840732</v>
      </c>
      <c r="I37" s="92">
        <v>0.42625246445546067</v>
      </c>
      <c r="J37" s="92">
        <v>0.4190109892795067</v>
      </c>
      <c r="K37" s="92">
        <v>0.41747617187252251</v>
      </c>
      <c r="L37" s="92">
        <v>0.41601399949957024</v>
      </c>
      <c r="M37" s="92">
        <v>0.41949546827101225</v>
      </c>
      <c r="N37" s="92">
        <v>0.42224390872986201</v>
      </c>
      <c r="O37" s="92">
        <v>0.44318482424368383</v>
      </c>
      <c r="P37" s="92">
        <v>0.42958543047599734</v>
      </c>
    </row>
    <row r="38" spans="1:16" x14ac:dyDescent="0.2">
      <c r="A38" s="127"/>
      <c r="B38" s="143"/>
      <c r="C38" s="144"/>
      <c r="D38" s="81"/>
      <c r="E38" s="93"/>
      <c r="F38" s="92"/>
      <c r="G38" s="93"/>
      <c r="H38" s="92"/>
      <c r="I38" s="92"/>
      <c r="J38" s="92"/>
      <c r="K38" s="92"/>
      <c r="L38" s="92"/>
      <c r="M38" s="92"/>
      <c r="N38" s="92"/>
      <c r="O38" s="92"/>
      <c r="P38" s="92"/>
    </row>
    <row r="39" spans="1:16" x14ac:dyDescent="0.2">
      <c r="A39" s="127" t="s">
        <v>92</v>
      </c>
      <c r="B39" s="147"/>
      <c r="C39" s="148"/>
      <c r="D39" s="149"/>
      <c r="E39" s="150"/>
      <c r="F39" s="151"/>
      <c r="G39" s="150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1:16" x14ac:dyDescent="0.2">
      <c r="A40" s="129" t="s">
        <v>42</v>
      </c>
      <c r="B40" s="152">
        <v>5.4916265198440009</v>
      </c>
      <c r="C40" s="153">
        <v>5.6925145674585389</v>
      </c>
      <c r="D40" s="153">
        <v>6.4819165044343503</v>
      </c>
      <c r="E40" s="154">
        <v>7.4738041002277908</v>
      </c>
      <c r="F40" s="155">
        <v>7.4601251766606094</v>
      </c>
      <c r="G40" s="154">
        <v>7.5128511655708312</v>
      </c>
      <c r="H40" s="155">
        <v>7.5858267716535437</v>
      </c>
      <c r="I40" s="155">
        <v>7.8444617481020051</v>
      </c>
      <c r="J40" s="155">
        <v>8.1712909441233137</v>
      </c>
      <c r="K40" s="155">
        <v>8.3877005347593592</v>
      </c>
      <c r="L40" s="155">
        <v>8.7614174720485121</v>
      </c>
      <c r="M40" s="155">
        <v>8.772778614457831</v>
      </c>
      <c r="N40" s="155">
        <v>9.1105086013462984</v>
      </c>
      <c r="O40" s="155">
        <v>9.0996467744934009</v>
      </c>
      <c r="P40" s="155">
        <v>9.6018860946745566</v>
      </c>
    </row>
    <row r="41" spans="1:16" x14ac:dyDescent="0.2">
      <c r="A41" s="127" t="s">
        <v>53</v>
      </c>
      <c r="B41" s="131">
        <v>7.0959226908654234</v>
      </c>
      <c r="C41" s="104">
        <v>7.5270299426500635</v>
      </c>
      <c r="D41" s="101">
        <v>8.5891955346859223</v>
      </c>
      <c r="E41" s="102">
        <v>8.3199311029734915</v>
      </c>
      <c r="F41" s="84">
        <v>8.3017500135593316</v>
      </c>
      <c r="G41" s="102">
        <v>8.5375361867282447</v>
      </c>
      <c r="H41" s="84">
        <v>8.4326883570267555</v>
      </c>
      <c r="I41" s="84">
        <v>8.6089168031776033</v>
      </c>
      <c r="J41" s="84">
        <v>8.5263204515150548</v>
      </c>
      <c r="K41" s="84">
        <v>9.1392948866204424</v>
      </c>
      <c r="L41" s="84">
        <v>8.8417851103595027</v>
      </c>
      <c r="M41" s="84">
        <v>9.0426603825069609</v>
      </c>
      <c r="N41" s="84">
        <v>8.9671187162578985</v>
      </c>
      <c r="O41" s="84">
        <v>9.2204119171189642</v>
      </c>
      <c r="P41" s="84">
        <v>9.4465687523788961</v>
      </c>
    </row>
    <row r="42" spans="1:16" x14ac:dyDescent="0.2">
      <c r="A42" s="127" t="s">
        <v>26</v>
      </c>
      <c r="B42" s="131">
        <v>5.7766730401529633</v>
      </c>
      <c r="C42" s="104">
        <v>6.8505919939860931</v>
      </c>
      <c r="D42" s="103">
        <v>8.0270468289352284</v>
      </c>
      <c r="E42" s="102">
        <v>10.124569980083288</v>
      </c>
      <c r="F42" s="84">
        <v>10.338420107719928</v>
      </c>
      <c r="G42" s="102">
        <v>10.326256483634412</v>
      </c>
      <c r="H42" s="84">
        <v>10.287546766435062</v>
      </c>
      <c r="I42" s="84">
        <v>10.342193868509659</v>
      </c>
      <c r="J42" s="84">
        <v>10.602428722280887</v>
      </c>
      <c r="K42" s="84">
        <v>10.97207191481934</v>
      </c>
      <c r="L42" s="84">
        <v>10.449262792714658</v>
      </c>
      <c r="M42" s="84">
        <v>10.317224715222643</v>
      </c>
      <c r="N42" s="84">
        <v>10.69778236204229</v>
      </c>
      <c r="O42" s="84">
        <v>10.643053173241853</v>
      </c>
      <c r="P42" s="84">
        <v>10.619918004783054</v>
      </c>
    </row>
    <row r="43" spans="1:16" x14ac:dyDescent="0.2">
      <c r="A43" s="127" t="s">
        <v>28</v>
      </c>
      <c r="B43" s="131">
        <v>6.5848310427189789</v>
      </c>
      <c r="C43" s="104">
        <v>9.7965153421740396</v>
      </c>
      <c r="D43" s="101">
        <v>10.955058417109852</v>
      </c>
      <c r="E43" s="102">
        <v>10.501978104103843</v>
      </c>
      <c r="F43" s="84">
        <v>10.119307388230053</v>
      </c>
      <c r="G43" s="102">
        <v>9.9827513852973784</v>
      </c>
      <c r="H43" s="84">
        <v>9.7393086964515536</v>
      </c>
      <c r="I43" s="84">
        <v>9.5432860411899316</v>
      </c>
      <c r="J43" s="84">
        <v>9.1902563634704855</v>
      </c>
      <c r="K43" s="84">
        <v>8.6308845740905866</v>
      </c>
      <c r="L43" s="84">
        <v>8.8955557169311206</v>
      </c>
      <c r="M43" s="84">
        <v>9.0662593814582504</v>
      </c>
      <c r="N43" s="84">
        <v>9.3258294697189221</v>
      </c>
      <c r="O43" s="84">
        <v>9.6767316976151303</v>
      </c>
      <c r="P43" s="84">
        <v>10.193629883605523</v>
      </c>
    </row>
    <row r="44" spans="1:16" x14ac:dyDescent="0.2">
      <c r="A44" s="134" t="s">
        <v>188</v>
      </c>
      <c r="B44" s="131">
        <v>3.7253887180434559</v>
      </c>
      <c r="C44" s="104">
        <v>3.9145664778312512</v>
      </c>
      <c r="D44" s="101">
        <v>4.3192582962765229</v>
      </c>
      <c r="E44" s="84">
        <v>4.859023814941156</v>
      </c>
      <c r="F44" s="84">
        <v>5.1107498155760291</v>
      </c>
      <c r="G44" s="84">
        <v>5.2484944501066462</v>
      </c>
      <c r="H44" s="84">
        <v>5.3178518698684485</v>
      </c>
      <c r="I44" s="84">
        <v>5.4285580892756986</v>
      </c>
      <c r="J44" s="84">
        <v>5.5833149761082588</v>
      </c>
      <c r="K44" s="84">
        <v>5.7421313800287956</v>
      </c>
      <c r="L44" s="84">
        <v>6.0390205433589434</v>
      </c>
      <c r="M44" s="84">
        <v>6.3386085548646518</v>
      </c>
      <c r="N44" s="84">
        <v>6.524494028238216</v>
      </c>
      <c r="O44" s="84">
        <v>6.5961071753485978</v>
      </c>
      <c r="P44" s="84">
        <v>6.8889199938598438</v>
      </c>
    </row>
    <row r="45" spans="1:16" x14ac:dyDescent="0.2">
      <c r="A45" s="127"/>
      <c r="B45" s="147"/>
      <c r="C45" s="148"/>
      <c r="D45" s="149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</row>
    <row r="46" spans="1:16" x14ac:dyDescent="0.2">
      <c r="A46" s="127" t="s">
        <v>371</v>
      </c>
      <c r="B46" s="147"/>
      <c r="C46" s="148"/>
      <c r="D46" s="149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</row>
    <row r="47" spans="1:16" x14ac:dyDescent="0.2">
      <c r="A47" s="129" t="s">
        <v>42</v>
      </c>
      <c r="B47" s="156">
        <v>66.551090316651354</v>
      </c>
      <c r="C47" s="157">
        <v>72.027559055118104</v>
      </c>
      <c r="D47" s="158">
        <v>70.748083655087939</v>
      </c>
      <c r="E47" s="159">
        <v>72.796542074201326</v>
      </c>
      <c r="F47" s="159">
        <v>73.688768606224627</v>
      </c>
      <c r="G47" s="159">
        <v>73.835096931604213</v>
      </c>
      <c r="H47" s="159">
        <v>73.468964085530402</v>
      </c>
      <c r="I47" s="159">
        <v>72.553788123185342</v>
      </c>
      <c r="J47" s="159">
        <v>72.229951189605984</v>
      </c>
      <c r="K47" s="159">
        <v>72.664966528530442</v>
      </c>
      <c r="L47" s="159">
        <v>72.743002984816371</v>
      </c>
      <c r="M47" s="159">
        <v>73.682968176648572</v>
      </c>
      <c r="N47" s="159">
        <v>73.677729203866761</v>
      </c>
      <c r="O47" s="159">
        <v>74.194536948127563</v>
      </c>
      <c r="P47" s="159">
        <v>75.049588845879782</v>
      </c>
    </row>
    <row r="48" spans="1:16" x14ac:dyDescent="0.2">
      <c r="A48" s="127" t="s">
        <v>53</v>
      </c>
      <c r="B48" s="131">
        <v>53.747904526223358</v>
      </c>
      <c r="C48" s="104">
        <v>59.874867895036409</v>
      </c>
      <c r="D48" s="101">
        <v>70.916874041027882</v>
      </c>
      <c r="E48" s="160">
        <v>61.150679265281852</v>
      </c>
      <c r="F48" s="160">
        <v>62.084262859328184</v>
      </c>
      <c r="G48" s="160">
        <v>60.635889359188901</v>
      </c>
      <c r="H48" s="160">
        <v>79.293946168953894</v>
      </c>
      <c r="I48" s="160">
        <v>79.837791860841236</v>
      </c>
      <c r="J48" s="160">
        <v>79.872173881820686</v>
      </c>
      <c r="K48" s="160">
        <v>77.596206858529058</v>
      </c>
      <c r="L48" s="160">
        <v>82.237315581144301</v>
      </c>
      <c r="M48" s="160">
        <v>81.67610394409364</v>
      </c>
      <c r="N48" s="160">
        <v>85.306817688669014</v>
      </c>
      <c r="O48" s="160">
        <v>83.89533117542922</v>
      </c>
      <c r="P48" s="160">
        <v>86.077274076675877</v>
      </c>
    </row>
    <row r="49" spans="1:16" x14ac:dyDescent="0.2">
      <c r="A49" s="127" t="s">
        <v>26</v>
      </c>
      <c r="B49" s="131">
        <v>52.806831722494373</v>
      </c>
      <c r="C49" s="104">
        <v>51.972456929660929</v>
      </c>
      <c r="D49" s="103">
        <v>64.781469896671851</v>
      </c>
      <c r="E49" s="161">
        <v>65.790979648771426</v>
      </c>
      <c r="F49" s="161">
        <v>68.040288269514633</v>
      </c>
      <c r="G49" s="161">
        <v>69.422230536199578</v>
      </c>
      <c r="H49" s="161">
        <v>69.0428442781934</v>
      </c>
      <c r="I49" s="161">
        <v>70.95320505131852</v>
      </c>
      <c r="J49" s="161">
        <v>71.08875720000664</v>
      </c>
      <c r="K49" s="161">
        <v>71.29448448114033</v>
      </c>
      <c r="L49" s="161">
        <v>72.984727755644087</v>
      </c>
      <c r="M49" s="161">
        <v>73.478537254508353</v>
      </c>
      <c r="N49" s="161">
        <v>71.784859149271242</v>
      </c>
      <c r="O49" s="161">
        <v>71.802929942464829</v>
      </c>
      <c r="P49" s="161">
        <v>72.410686998343223</v>
      </c>
    </row>
    <row r="50" spans="1:16" x14ac:dyDescent="0.2">
      <c r="A50" s="127" t="s">
        <v>28</v>
      </c>
      <c r="B50" s="131" t="s">
        <v>20</v>
      </c>
      <c r="C50" s="104" t="s">
        <v>20</v>
      </c>
      <c r="D50" s="101">
        <v>68.872598996264074</v>
      </c>
      <c r="E50" s="160">
        <v>72.854390588152853</v>
      </c>
      <c r="F50" s="160">
        <v>73.364466081637872</v>
      </c>
      <c r="G50" s="160">
        <v>74.876843353152765</v>
      </c>
      <c r="H50" s="160">
        <v>73.994045922287384</v>
      </c>
      <c r="I50" s="160">
        <v>73.4326743423198</v>
      </c>
      <c r="J50" s="160">
        <v>74.484585206245342</v>
      </c>
      <c r="K50" s="160">
        <v>75.708897242843548</v>
      </c>
      <c r="L50" s="160">
        <v>75.607416553567958</v>
      </c>
      <c r="M50" s="160">
        <v>75.765277047387286</v>
      </c>
      <c r="N50" s="160">
        <v>77.648441065377185</v>
      </c>
      <c r="O50" s="160">
        <v>77.929374746585793</v>
      </c>
      <c r="P50" s="160">
        <v>77.103101543690698</v>
      </c>
    </row>
    <row r="51" spans="1:16" x14ac:dyDescent="0.2">
      <c r="A51" s="134" t="s">
        <v>188</v>
      </c>
      <c r="B51" s="131">
        <v>52.734334111365634</v>
      </c>
      <c r="C51" s="104">
        <v>54.879690658119031</v>
      </c>
      <c r="D51" s="101">
        <v>60.010696360083706</v>
      </c>
      <c r="E51" s="160">
        <v>60.682136680410835</v>
      </c>
      <c r="F51" s="160">
        <v>60.948910508733164</v>
      </c>
      <c r="G51" s="160">
        <v>61.678751528279996</v>
      </c>
      <c r="H51" s="160">
        <v>62.667324026033278</v>
      </c>
      <c r="I51" s="160">
        <v>62.480580201250056</v>
      </c>
      <c r="J51" s="160">
        <v>63.209088129072114</v>
      </c>
      <c r="K51" s="160">
        <v>63.216991154528756</v>
      </c>
      <c r="L51" s="160">
        <v>63.488930507529787</v>
      </c>
      <c r="M51" s="160">
        <v>63.061996072620339</v>
      </c>
      <c r="N51" s="160">
        <v>63.427349131586077</v>
      </c>
      <c r="O51" s="160">
        <v>63.829785585532825</v>
      </c>
      <c r="P51" s="160">
        <v>64.034151756787637</v>
      </c>
    </row>
    <row r="52" spans="1:16" x14ac:dyDescent="0.2">
      <c r="A52" s="7"/>
    </row>
    <row r="53" spans="1:16" x14ac:dyDescent="0.2">
      <c r="A53" s="13" t="s">
        <v>93</v>
      </c>
      <c r="B53" s="18"/>
    </row>
    <row r="54" spans="1:16" x14ac:dyDescent="0.2">
      <c r="A54" s="12" t="s">
        <v>74</v>
      </c>
    </row>
    <row r="55" spans="1:16" x14ac:dyDescent="0.2">
      <c r="A55" s="13"/>
    </row>
    <row r="57" spans="1:16" x14ac:dyDescent="0.2">
      <c r="A57" s="19"/>
    </row>
  </sheetData>
  <pageMargins left="0.51181102362204722" right="0.39370078740157483" top="0.59055118110236227" bottom="0.62992125984251968" header="0.51181102362204722" footer="0.51181102362204722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M238"/>
  <sheetViews>
    <sheetView zoomScaleNormal="100" workbookViewId="0">
      <selection activeCell="P58" sqref="P58"/>
    </sheetView>
  </sheetViews>
  <sheetFormatPr baseColWidth="10" defaultColWidth="11.42578125" defaultRowHeight="12.75" x14ac:dyDescent="0.2"/>
  <cols>
    <col min="1" max="1" width="16.7109375" style="5" customWidth="1"/>
    <col min="2" max="22" width="7.5703125" style="5" customWidth="1"/>
    <col min="23" max="23" width="6.7109375" style="5" bestFit="1" customWidth="1"/>
    <col min="24" max="28" width="7.5703125" style="5" customWidth="1"/>
    <col min="29" max="16384" width="11.42578125" style="5"/>
  </cols>
  <sheetData>
    <row r="1" spans="1:39" x14ac:dyDescent="0.2">
      <c r="A1" s="1" t="s">
        <v>370</v>
      </c>
      <c r="C1" s="1"/>
    </row>
    <row r="2" spans="1:39" ht="18" x14ac:dyDescent="0.25">
      <c r="A2" s="3" t="s">
        <v>94</v>
      </c>
    </row>
    <row r="3" spans="1:39" ht="15.75" x14ac:dyDescent="0.25">
      <c r="A3" s="15" t="s">
        <v>206</v>
      </c>
    </row>
    <row r="4" spans="1:39" x14ac:dyDescent="0.2">
      <c r="A4" s="10"/>
    </row>
    <row r="5" spans="1:39" ht="14.25" x14ac:dyDescent="0.2">
      <c r="A5" s="14" t="s">
        <v>95</v>
      </c>
      <c r="B5" s="20">
        <v>1995</v>
      </c>
      <c r="C5" s="20">
        <v>1996</v>
      </c>
      <c r="D5" s="20">
        <v>1997</v>
      </c>
      <c r="E5" s="20">
        <v>1998</v>
      </c>
      <c r="F5" s="20">
        <v>1999</v>
      </c>
      <c r="G5" s="20">
        <v>2000</v>
      </c>
      <c r="H5" s="20">
        <v>2001</v>
      </c>
      <c r="I5" s="20">
        <v>2002</v>
      </c>
      <c r="J5" s="20">
        <v>2003</v>
      </c>
      <c r="K5" s="20">
        <v>2004</v>
      </c>
      <c r="L5" s="20">
        <v>2005</v>
      </c>
      <c r="M5" s="6">
        <v>2006</v>
      </c>
      <c r="N5" s="6">
        <v>2007</v>
      </c>
      <c r="O5" s="6">
        <v>2008</v>
      </c>
      <c r="P5" s="6">
        <v>2009</v>
      </c>
      <c r="Q5" s="6">
        <v>2010</v>
      </c>
      <c r="R5" s="6">
        <v>2011</v>
      </c>
      <c r="S5" s="6">
        <v>2012</v>
      </c>
      <c r="T5" s="6">
        <v>2013</v>
      </c>
      <c r="U5" s="6">
        <v>2014</v>
      </c>
      <c r="V5" s="6">
        <v>2015</v>
      </c>
      <c r="W5" s="6">
        <v>2016</v>
      </c>
      <c r="X5" s="6">
        <v>2017</v>
      </c>
      <c r="Y5" s="6">
        <v>2018</v>
      </c>
      <c r="Z5" s="6">
        <v>2019</v>
      </c>
      <c r="AA5" s="6">
        <v>2020</v>
      </c>
      <c r="AB5" s="6">
        <v>2021</v>
      </c>
    </row>
    <row r="6" spans="1:39" x14ac:dyDescent="0.2">
      <c r="A6" s="9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39" x14ac:dyDescent="0.2">
      <c r="A7" s="7" t="s">
        <v>26</v>
      </c>
      <c r="B7" s="26">
        <v>779</v>
      </c>
      <c r="C7" s="26">
        <v>802</v>
      </c>
      <c r="D7" s="26">
        <v>944</v>
      </c>
      <c r="E7" s="26">
        <v>942</v>
      </c>
      <c r="F7" s="26">
        <v>976</v>
      </c>
      <c r="G7" s="26">
        <v>998</v>
      </c>
      <c r="H7" s="26">
        <v>1020</v>
      </c>
      <c r="I7" s="26">
        <v>1032</v>
      </c>
      <c r="J7" s="26">
        <v>1105</v>
      </c>
      <c r="K7" s="26">
        <v>1050</v>
      </c>
      <c r="L7" s="26">
        <v>956</v>
      </c>
      <c r="M7" s="85">
        <v>922</v>
      </c>
      <c r="N7" s="105">
        <v>1090</v>
      </c>
      <c r="O7" s="105">
        <v>1165</v>
      </c>
      <c r="P7" s="105">
        <v>1248</v>
      </c>
      <c r="Q7" s="105">
        <v>1489</v>
      </c>
      <c r="R7" s="105">
        <v>1608</v>
      </c>
      <c r="S7" s="105">
        <v>1646</v>
      </c>
      <c r="T7" s="105">
        <v>1979</v>
      </c>
      <c r="U7" s="105">
        <v>2201</v>
      </c>
      <c r="V7" s="105">
        <v>2126</v>
      </c>
      <c r="W7" s="105">
        <v>2293</v>
      </c>
      <c r="X7" s="105">
        <v>2148</v>
      </c>
      <c r="Y7" s="105">
        <v>2111</v>
      </c>
      <c r="Z7" s="105">
        <v>2105</v>
      </c>
      <c r="AA7" s="105">
        <v>1912</v>
      </c>
      <c r="AB7" s="105">
        <v>1927</v>
      </c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x14ac:dyDescent="0.2">
      <c r="A8" s="7" t="s">
        <v>28</v>
      </c>
      <c r="B8" s="26">
        <v>758</v>
      </c>
      <c r="C8" s="26">
        <v>851</v>
      </c>
      <c r="D8" s="26">
        <v>934</v>
      </c>
      <c r="E8" s="26">
        <v>988</v>
      </c>
      <c r="F8" s="26">
        <v>1164</v>
      </c>
      <c r="G8" s="26">
        <v>1156</v>
      </c>
      <c r="H8" s="26">
        <v>1206</v>
      </c>
      <c r="I8" s="26">
        <v>1223</v>
      </c>
      <c r="J8" s="26">
        <v>1257</v>
      </c>
      <c r="K8" s="26">
        <v>1399</v>
      </c>
      <c r="L8" s="26">
        <v>1422</v>
      </c>
      <c r="M8" s="85">
        <v>1409</v>
      </c>
      <c r="N8" s="105">
        <v>1526</v>
      </c>
      <c r="O8" s="105">
        <v>1526</v>
      </c>
      <c r="P8" s="105">
        <v>1642</v>
      </c>
      <c r="Q8" s="105">
        <v>1518</v>
      </c>
      <c r="R8" s="105">
        <v>1653</v>
      </c>
      <c r="S8" s="105">
        <v>1649</v>
      </c>
      <c r="T8" s="105">
        <v>1724</v>
      </c>
      <c r="U8" s="105">
        <v>1865</v>
      </c>
      <c r="V8" s="105">
        <v>1881</v>
      </c>
      <c r="W8" s="105">
        <v>1888</v>
      </c>
      <c r="X8" s="105">
        <v>1753</v>
      </c>
      <c r="Y8" s="105">
        <v>1794</v>
      </c>
      <c r="Z8" s="105">
        <v>1720</v>
      </c>
      <c r="AA8" s="105">
        <v>1843</v>
      </c>
      <c r="AB8" s="105">
        <v>1613</v>
      </c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s="31" customFormat="1" ht="14.25" x14ac:dyDescent="0.2">
      <c r="A9" s="8" t="s">
        <v>32</v>
      </c>
      <c r="B9" s="27">
        <v>3</v>
      </c>
      <c r="C9" s="27">
        <v>1</v>
      </c>
      <c r="D9" s="27">
        <v>4</v>
      </c>
      <c r="E9" s="27">
        <v>3</v>
      </c>
      <c r="F9" s="27">
        <v>3</v>
      </c>
      <c r="G9" s="27">
        <v>5</v>
      </c>
      <c r="H9" s="27">
        <v>4</v>
      </c>
      <c r="I9" s="27">
        <v>6</v>
      </c>
      <c r="J9" s="27">
        <v>9</v>
      </c>
      <c r="K9" s="27">
        <v>10</v>
      </c>
      <c r="L9" s="27">
        <v>14</v>
      </c>
      <c r="M9" s="28">
        <v>15</v>
      </c>
      <c r="N9" s="29">
        <v>9</v>
      </c>
      <c r="O9" s="29">
        <v>23</v>
      </c>
      <c r="P9" s="29">
        <v>32</v>
      </c>
      <c r="Q9" s="29">
        <v>38</v>
      </c>
      <c r="R9" s="29">
        <v>51</v>
      </c>
      <c r="S9" s="29">
        <v>40</v>
      </c>
      <c r="T9" s="29">
        <v>57</v>
      </c>
      <c r="U9" s="29">
        <v>84</v>
      </c>
      <c r="V9" s="29">
        <v>70</v>
      </c>
      <c r="W9" s="29">
        <v>68</v>
      </c>
      <c r="X9" s="29">
        <v>58</v>
      </c>
      <c r="Y9" s="29">
        <v>64</v>
      </c>
      <c r="Z9" s="29">
        <v>92</v>
      </c>
      <c r="AA9" s="29">
        <v>73</v>
      </c>
      <c r="AB9" s="29">
        <v>87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spans="1:39" s="10" customFormat="1" x14ac:dyDescent="0.2">
      <c r="A10" s="9" t="s">
        <v>42</v>
      </c>
      <c r="B10" s="21">
        <v>602</v>
      </c>
      <c r="C10" s="21">
        <v>602</v>
      </c>
      <c r="D10" s="21">
        <v>625</v>
      </c>
      <c r="E10" s="21">
        <v>685</v>
      </c>
      <c r="F10" s="21">
        <v>695</v>
      </c>
      <c r="G10" s="21">
        <v>647</v>
      </c>
      <c r="H10" s="21">
        <v>677</v>
      </c>
      <c r="I10" s="21">
        <v>739</v>
      </c>
      <c r="J10" s="21">
        <v>723</v>
      </c>
      <c r="K10" s="21">
        <v>782</v>
      </c>
      <c r="L10" s="21">
        <v>855</v>
      </c>
      <c r="M10" s="106">
        <v>905</v>
      </c>
      <c r="N10" s="22">
        <v>1030</v>
      </c>
      <c r="O10" s="107">
        <v>1245</v>
      </c>
      <c r="P10" s="107">
        <v>1148</v>
      </c>
      <c r="Q10" s="107">
        <v>1184</v>
      </c>
      <c r="R10" s="107">
        <v>1329</v>
      </c>
      <c r="S10" s="107">
        <v>1461</v>
      </c>
      <c r="T10" s="107">
        <v>1524</v>
      </c>
      <c r="U10" s="107">
        <v>1448</v>
      </c>
      <c r="V10" s="107">
        <v>1436</v>
      </c>
      <c r="W10" s="107">
        <v>1410</v>
      </c>
      <c r="X10" s="107">
        <v>1493</v>
      </c>
      <c r="Y10" s="107">
        <v>1564</v>
      </c>
      <c r="Z10" s="107">
        <v>1583</v>
      </c>
      <c r="AA10" s="107">
        <v>1634</v>
      </c>
      <c r="AB10" s="107">
        <v>1601</v>
      </c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</row>
    <row r="11" spans="1:39" x14ac:dyDescent="0.2">
      <c r="A11" s="7" t="s">
        <v>97</v>
      </c>
      <c r="B11" s="26">
        <v>1520</v>
      </c>
      <c r="C11" s="26">
        <v>1682</v>
      </c>
      <c r="D11" s="26">
        <v>1802</v>
      </c>
      <c r="E11" s="108">
        <v>1929</v>
      </c>
      <c r="F11" s="26">
        <v>2148</v>
      </c>
      <c r="G11" s="26">
        <v>2177</v>
      </c>
      <c r="H11" s="26">
        <v>2414</v>
      </c>
      <c r="I11" s="108">
        <v>2477</v>
      </c>
      <c r="J11" s="26">
        <v>2701</v>
      </c>
      <c r="K11" s="26">
        <v>2763</v>
      </c>
      <c r="L11" s="26">
        <v>2758</v>
      </c>
      <c r="M11" s="109">
        <v>2768</v>
      </c>
      <c r="N11" s="85">
        <v>2853</v>
      </c>
      <c r="O11" s="80">
        <v>2914</v>
      </c>
      <c r="P11" s="80">
        <v>2722</v>
      </c>
      <c r="Q11" s="80">
        <v>2615</v>
      </c>
      <c r="R11" s="80">
        <v>2619</v>
      </c>
      <c r="S11" s="80">
        <v>2578</v>
      </c>
      <c r="T11" s="80">
        <v>2650</v>
      </c>
      <c r="U11" s="80">
        <v>2851</v>
      </c>
      <c r="V11" s="80">
        <v>2855</v>
      </c>
      <c r="W11" s="80">
        <v>2990</v>
      </c>
      <c r="X11" s="80">
        <v>2838</v>
      </c>
      <c r="Y11" s="80">
        <v>2789</v>
      </c>
      <c r="Z11" s="80">
        <v>2747</v>
      </c>
      <c r="AA11" s="80">
        <v>2572</v>
      </c>
      <c r="AB11" s="80">
        <v>2667</v>
      </c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x14ac:dyDescent="0.2">
      <c r="A12" s="33" t="s">
        <v>98</v>
      </c>
      <c r="B12" s="34">
        <f>SUM(B7:B11)</f>
        <v>3662</v>
      </c>
      <c r="C12" s="34">
        <f t="shared" ref="C12:AB12" si="0">SUM(C7:C11)</f>
        <v>3938</v>
      </c>
      <c r="D12" s="34">
        <f t="shared" si="0"/>
        <v>4309</v>
      </c>
      <c r="E12" s="34">
        <f t="shared" si="0"/>
        <v>4547</v>
      </c>
      <c r="F12" s="34">
        <f t="shared" si="0"/>
        <v>4986</v>
      </c>
      <c r="G12" s="34">
        <f t="shared" si="0"/>
        <v>4983</v>
      </c>
      <c r="H12" s="34">
        <f t="shared" si="0"/>
        <v>5321</v>
      </c>
      <c r="I12" s="34">
        <f t="shared" si="0"/>
        <v>5477</v>
      </c>
      <c r="J12" s="34">
        <f t="shared" si="0"/>
        <v>5795</v>
      </c>
      <c r="K12" s="34">
        <f t="shared" si="0"/>
        <v>6004</v>
      </c>
      <c r="L12" s="34">
        <f t="shared" si="0"/>
        <v>6005</v>
      </c>
      <c r="M12" s="34">
        <f t="shared" si="0"/>
        <v>6019</v>
      </c>
      <c r="N12" s="34">
        <f t="shared" si="0"/>
        <v>6508</v>
      </c>
      <c r="O12" s="34">
        <f t="shared" si="0"/>
        <v>6873</v>
      </c>
      <c r="P12" s="34">
        <f t="shared" si="0"/>
        <v>6792</v>
      </c>
      <c r="Q12" s="34">
        <f t="shared" si="0"/>
        <v>6844</v>
      </c>
      <c r="R12" s="34">
        <f t="shared" si="0"/>
        <v>7260</v>
      </c>
      <c r="S12" s="34">
        <f t="shared" si="0"/>
        <v>7374</v>
      </c>
      <c r="T12" s="34">
        <f t="shared" si="0"/>
        <v>7934</v>
      </c>
      <c r="U12" s="34">
        <f t="shared" si="0"/>
        <v>8449</v>
      </c>
      <c r="V12" s="34">
        <f t="shared" si="0"/>
        <v>8368</v>
      </c>
      <c r="W12" s="34">
        <f t="shared" si="0"/>
        <v>8649</v>
      </c>
      <c r="X12" s="34">
        <f t="shared" si="0"/>
        <v>8290</v>
      </c>
      <c r="Y12" s="111">
        <f t="shared" si="0"/>
        <v>8322</v>
      </c>
      <c r="Z12" s="111">
        <f t="shared" si="0"/>
        <v>8247</v>
      </c>
      <c r="AA12" s="111">
        <f t="shared" si="0"/>
        <v>8034</v>
      </c>
      <c r="AB12" s="111">
        <f t="shared" si="0"/>
        <v>7895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x14ac:dyDescent="0.2">
      <c r="A13" s="7" t="s">
        <v>27</v>
      </c>
      <c r="B13" s="26">
        <v>29</v>
      </c>
      <c r="C13" s="26">
        <v>38</v>
      </c>
      <c r="D13" s="26">
        <v>48</v>
      </c>
      <c r="E13" s="26">
        <v>106</v>
      </c>
      <c r="F13" s="26">
        <v>135</v>
      </c>
      <c r="G13" s="26">
        <v>117</v>
      </c>
      <c r="H13" s="26">
        <v>149</v>
      </c>
      <c r="I13" s="26">
        <v>188</v>
      </c>
      <c r="J13" s="26">
        <v>226</v>
      </c>
      <c r="K13" s="26">
        <v>209</v>
      </c>
      <c r="L13" s="26">
        <v>131</v>
      </c>
      <c r="M13" s="109">
        <v>143</v>
      </c>
      <c r="N13" s="85">
        <v>153</v>
      </c>
      <c r="O13" s="80">
        <v>161</v>
      </c>
      <c r="P13" s="80">
        <v>160</v>
      </c>
      <c r="Q13" s="80">
        <v>175</v>
      </c>
      <c r="R13" s="80">
        <v>250</v>
      </c>
      <c r="S13" s="80">
        <v>190</v>
      </c>
      <c r="T13" s="80">
        <v>233</v>
      </c>
      <c r="U13" s="80">
        <v>213</v>
      </c>
      <c r="V13" s="80">
        <v>208</v>
      </c>
      <c r="W13" s="80">
        <v>239</v>
      </c>
      <c r="X13" s="80">
        <v>253</v>
      </c>
      <c r="Y13" s="80">
        <v>244</v>
      </c>
      <c r="Z13" s="80">
        <v>235</v>
      </c>
      <c r="AA13" s="80">
        <v>221</v>
      </c>
      <c r="AB13" s="80">
        <v>222</v>
      </c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x14ac:dyDescent="0.2">
      <c r="A14" s="7" t="s">
        <v>37</v>
      </c>
      <c r="B14" s="26">
        <v>67</v>
      </c>
      <c r="C14" s="26">
        <v>93</v>
      </c>
      <c r="D14" s="26">
        <v>118</v>
      </c>
      <c r="E14" s="26">
        <v>174</v>
      </c>
      <c r="F14" s="26">
        <v>122</v>
      </c>
      <c r="G14" s="26">
        <v>21</v>
      </c>
      <c r="H14" s="26">
        <v>48</v>
      </c>
      <c r="I14" s="26">
        <v>52</v>
      </c>
      <c r="J14" s="26">
        <v>80</v>
      </c>
      <c r="K14" s="26">
        <v>79</v>
      </c>
      <c r="L14" s="26">
        <v>112</v>
      </c>
      <c r="M14" s="109">
        <v>93</v>
      </c>
      <c r="N14" s="85">
        <v>158</v>
      </c>
      <c r="O14" s="80">
        <v>165</v>
      </c>
      <c r="P14" s="80">
        <v>158</v>
      </c>
      <c r="Q14" s="80">
        <v>121</v>
      </c>
      <c r="R14" s="80">
        <v>249</v>
      </c>
      <c r="S14" s="80">
        <v>267</v>
      </c>
      <c r="T14" s="80">
        <v>315</v>
      </c>
      <c r="U14" s="80">
        <v>264</v>
      </c>
      <c r="V14" s="80">
        <v>255</v>
      </c>
      <c r="W14" s="80">
        <v>197</v>
      </c>
      <c r="X14" s="80">
        <v>151</v>
      </c>
      <c r="Y14" s="80">
        <v>123</v>
      </c>
      <c r="Z14" s="80">
        <v>134</v>
      </c>
      <c r="AA14" s="80">
        <v>120</v>
      </c>
      <c r="AB14" s="80">
        <v>149</v>
      </c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x14ac:dyDescent="0.2">
      <c r="A15" s="7" t="s">
        <v>38</v>
      </c>
      <c r="B15" s="26">
        <v>96</v>
      </c>
      <c r="C15" s="26">
        <v>116</v>
      </c>
      <c r="D15" s="26">
        <v>143</v>
      </c>
      <c r="E15" s="26">
        <v>196</v>
      </c>
      <c r="F15" s="26">
        <v>217</v>
      </c>
      <c r="G15" s="26">
        <v>472</v>
      </c>
      <c r="H15" s="26">
        <v>348</v>
      </c>
      <c r="I15" s="26">
        <v>441</v>
      </c>
      <c r="J15" s="26">
        <v>367</v>
      </c>
      <c r="K15" s="26">
        <v>303</v>
      </c>
      <c r="L15" s="26">
        <v>389</v>
      </c>
      <c r="M15" s="109">
        <v>393</v>
      </c>
      <c r="N15" s="85">
        <v>391</v>
      </c>
      <c r="O15" s="80">
        <v>391</v>
      </c>
      <c r="P15" s="80">
        <v>478</v>
      </c>
      <c r="Q15" s="80">
        <v>404</v>
      </c>
      <c r="R15" s="80">
        <v>423</v>
      </c>
      <c r="S15" s="80">
        <v>398</v>
      </c>
      <c r="T15" s="80">
        <v>441</v>
      </c>
      <c r="U15" s="80">
        <v>411</v>
      </c>
      <c r="V15" s="80">
        <v>417</v>
      </c>
      <c r="W15" s="80">
        <v>324</v>
      </c>
      <c r="X15" s="80">
        <v>329</v>
      </c>
      <c r="Y15" s="80">
        <v>349</v>
      </c>
      <c r="Z15" s="80">
        <v>324</v>
      </c>
      <c r="AA15" s="80">
        <v>345</v>
      </c>
      <c r="AB15" s="80">
        <v>379</v>
      </c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x14ac:dyDescent="0.2">
      <c r="A16" s="33" t="s">
        <v>99</v>
      </c>
      <c r="B16" s="34">
        <f>SUM(B13:B15)</f>
        <v>192</v>
      </c>
      <c r="C16" s="34">
        <f t="shared" ref="C16:W16" si="1">SUM(C13:C15)</f>
        <v>247</v>
      </c>
      <c r="D16" s="34">
        <f t="shared" si="1"/>
        <v>309</v>
      </c>
      <c r="E16" s="34">
        <f t="shared" si="1"/>
        <v>476</v>
      </c>
      <c r="F16" s="34">
        <f t="shared" si="1"/>
        <v>474</v>
      </c>
      <c r="G16" s="34">
        <f t="shared" si="1"/>
        <v>610</v>
      </c>
      <c r="H16" s="34">
        <f t="shared" si="1"/>
        <v>545</v>
      </c>
      <c r="I16" s="34">
        <f t="shared" si="1"/>
        <v>681</v>
      </c>
      <c r="J16" s="34">
        <f t="shared" si="1"/>
        <v>673</v>
      </c>
      <c r="K16" s="34">
        <f t="shared" si="1"/>
        <v>591</v>
      </c>
      <c r="L16" s="34">
        <f t="shared" si="1"/>
        <v>632</v>
      </c>
      <c r="M16" s="111">
        <f t="shared" si="1"/>
        <v>629</v>
      </c>
      <c r="N16" s="111">
        <f t="shared" si="1"/>
        <v>702</v>
      </c>
      <c r="O16" s="111">
        <f t="shared" si="1"/>
        <v>717</v>
      </c>
      <c r="P16" s="111">
        <f t="shared" si="1"/>
        <v>796</v>
      </c>
      <c r="Q16" s="111">
        <f t="shared" si="1"/>
        <v>700</v>
      </c>
      <c r="R16" s="111">
        <f t="shared" si="1"/>
        <v>922</v>
      </c>
      <c r="S16" s="111">
        <f t="shared" si="1"/>
        <v>855</v>
      </c>
      <c r="T16" s="111">
        <f t="shared" si="1"/>
        <v>989</v>
      </c>
      <c r="U16" s="111">
        <f t="shared" si="1"/>
        <v>888</v>
      </c>
      <c r="V16" s="111">
        <f t="shared" si="1"/>
        <v>880</v>
      </c>
      <c r="W16" s="111">
        <f t="shared" si="1"/>
        <v>760</v>
      </c>
      <c r="X16" s="111">
        <f t="shared" ref="X16:AB16" si="2">SUM(X13:X15)</f>
        <v>733</v>
      </c>
      <c r="Y16" s="111">
        <f t="shared" si="2"/>
        <v>716</v>
      </c>
      <c r="Z16" s="111">
        <f t="shared" si="2"/>
        <v>693</v>
      </c>
      <c r="AA16" s="111">
        <f t="shared" si="2"/>
        <v>686</v>
      </c>
      <c r="AB16" s="111">
        <f t="shared" si="2"/>
        <v>750</v>
      </c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s="39" customFormat="1" ht="15" x14ac:dyDescent="0.25">
      <c r="A17" s="16" t="s">
        <v>96</v>
      </c>
      <c r="B17" s="35">
        <f>SUM(B16,B12)</f>
        <v>3854</v>
      </c>
      <c r="C17" s="35">
        <f t="shared" ref="C17:W17" si="3">SUM(C16,C12)</f>
        <v>4185</v>
      </c>
      <c r="D17" s="35">
        <f t="shared" si="3"/>
        <v>4618</v>
      </c>
      <c r="E17" s="35">
        <f t="shared" si="3"/>
        <v>5023</v>
      </c>
      <c r="F17" s="35">
        <f t="shared" si="3"/>
        <v>5460</v>
      </c>
      <c r="G17" s="35">
        <f t="shared" si="3"/>
        <v>5593</v>
      </c>
      <c r="H17" s="35">
        <f t="shared" si="3"/>
        <v>5866</v>
      </c>
      <c r="I17" s="35">
        <f t="shared" si="3"/>
        <v>6158</v>
      </c>
      <c r="J17" s="35">
        <f t="shared" si="3"/>
        <v>6468</v>
      </c>
      <c r="K17" s="35">
        <f t="shared" si="3"/>
        <v>6595</v>
      </c>
      <c r="L17" s="35">
        <f t="shared" si="3"/>
        <v>6637</v>
      </c>
      <c r="M17" s="36">
        <f t="shared" si="3"/>
        <v>6648</v>
      </c>
      <c r="N17" s="37">
        <f t="shared" si="3"/>
        <v>7210</v>
      </c>
      <c r="O17" s="112">
        <f t="shared" si="3"/>
        <v>7590</v>
      </c>
      <c r="P17" s="112">
        <f t="shared" si="3"/>
        <v>7588</v>
      </c>
      <c r="Q17" s="112">
        <f t="shared" si="3"/>
        <v>7544</v>
      </c>
      <c r="R17" s="112">
        <f t="shared" si="3"/>
        <v>8182</v>
      </c>
      <c r="S17" s="112">
        <f t="shared" si="3"/>
        <v>8229</v>
      </c>
      <c r="T17" s="112">
        <f t="shared" si="3"/>
        <v>8923</v>
      </c>
      <c r="U17" s="112">
        <f t="shared" si="3"/>
        <v>9337</v>
      </c>
      <c r="V17" s="112">
        <f t="shared" si="3"/>
        <v>9248</v>
      </c>
      <c r="W17" s="112">
        <f t="shared" si="3"/>
        <v>9409</v>
      </c>
      <c r="X17" s="112">
        <f t="shared" ref="X17:AB17" si="4">SUM(X16,X12)</f>
        <v>9023</v>
      </c>
      <c r="Y17" s="112">
        <f t="shared" si="4"/>
        <v>9038</v>
      </c>
      <c r="Z17" s="112">
        <f t="shared" si="4"/>
        <v>8940</v>
      </c>
      <c r="AA17" s="112">
        <f t="shared" si="4"/>
        <v>8720</v>
      </c>
      <c r="AB17" s="112">
        <f t="shared" si="4"/>
        <v>8645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31" customFormat="1" ht="14.25" x14ac:dyDescent="0.2">
      <c r="A18" s="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40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ht="15" x14ac:dyDescent="0.2">
      <c r="A19" s="41" t="s">
        <v>100</v>
      </c>
      <c r="B19" s="26"/>
      <c r="C19" s="26"/>
      <c r="D19" s="27"/>
      <c r="E19" s="27"/>
      <c r="F19" s="26"/>
      <c r="G19" s="26"/>
      <c r="H19" s="27"/>
      <c r="I19" s="27"/>
      <c r="J19" s="26"/>
      <c r="K19" s="26"/>
      <c r="L19" s="27"/>
      <c r="M19" s="40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ht="14.25" x14ac:dyDescent="0.2">
      <c r="A20" s="7" t="s">
        <v>101</v>
      </c>
      <c r="B20" s="26">
        <v>481</v>
      </c>
      <c r="C20" s="26">
        <v>474</v>
      </c>
      <c r="D20" s="27">
        <v>562</v>
      </c>
      <c r="E20" s="108">
        <v>629</v>
      </c>
      <c r="F20" s="26">
        <v>631</v>
      </c>
      <c r="G20" s="26">
        <v>638</v>
      </c>
      <c r="H20" s="27">
        <v>644</v>
      </c>
      <c r="I20" s="108">
        <v>648</v>
      </c>
      <c r="J20" s="26">
        <v>663</v>
      </c>
      <c r="K20" s="26">
        <v>563</v>
      </c>
      <c r="L20" s="27">
        <v>408</v>
      </c>
      <c r="M20" s="40">
        <v>388</v>
      </c>
      <c r="N20" s="28">
        <v>464</v>
      </c>
      <c r="O20" s="29">
        <v>488</v>
      </c>
      <c r="P20" s="29">
        <v>571</v>
      </c>
      <c r="Q20" s="29">
        <v>659</v>
      </c>
      <c r="R20" s="29">
        <v>735</v>
      </c>
      <c r="S20" s="29">
        <v>763</v>
      </c>
      <c r="T20" s="29">
        <v>910</v>
      </c>
      <c r="U20" s="29">
        <v>1031</v>
      </c>
      <c r="V20" s="29">
        <v>1039</v>
      </c>
      <c r="W20" s="29">
        <v>1098</v>
      </c>
      <c r="X20" s="29">
        <v>1050</v>
      </c>
      <c r="Y20" s="29">
        <v>1062</v>
      </c>
      <c r="Z20" s="29">
        <v>1036</v>
      </c>
      <c r="AA20" s="29">
        <v>940</v>
      </c>
      <c r="AB20" s="29">
        <v>958</v>
      </c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x14ac:dyDescent="0.2">
      <c r="A21" s="7" t="s">
        <v>28</v>
      </c>
      <c r="B21" s="26">
        <v>478</v>
      </c>
      <c r="C21" s="26">
        <v>509</v>
      </c>
      <c r="D21" s="27">
        <v>559</v>
      </c>
      <c r="E21" s="27">
        <v>595</v>
      </c>
      <c r="F21" s="26">
        <v>660</v>
      </c>
      <c r="G21" s="26">
        <v>634</v>
      </c>
      <c r="H21" s="27">
        <v>668</v>
      </c>
      <c r="I21" s="27">
        <v>628</v>
      </c>
      <c r="J21" s="26">
        <v>669</v>
      </c>
      <c r="K21" s="26">
        <v>763</v>
      </c>
      <c r="L21" s="27">
        <v>724</v>
      </c>
      <c r="M21" s="40">
        <v>749</v>
      </c>
      <c r="N21" s="28">
        <v>754</v>
      </c>
      <c r="O21" s="29">
        <v>695</v>
      </c>
      <c r="P21" s="29">
        <v>781</v>
      </c>
      <c r="Q21" s="29">
        <v>721</v>
      </c>
      <c r="R21" s="29">
        <v>803</v>
      </c>
      <c r="S21" s="29">
        <v>807</v>
      </c>
      <c r="T21" s="29">
        <v>867</v>
      </c>
      <c r="U21" s="29">
        <v>896</v>
      </c>
      <c r="V21" s="29">
        <v>906</v>
      </c>
      <c r="W21" s="29">
        <v>937</v>
      </c>
      <c r="X21" s="29">
        <v>844</v>
      </c>
      <c r="Y21" s="29">
        <v>873</v>
      </c>
      <c r="Z21" s="29">
        <v>841</v>
      </c>
      <c r="AA21" s="29">
        <v>971</v>
      </c>
      <c r="AB21" s="29">
        <v>835</v>
      </c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x14ac:dyDescent="0.2">
      <c r="A22" s="7" t="s">
        <v>32</v>
      </c>
      <c r="B22" s="26">
        <v>3</v>
      </c>
      <c r="C22" s="26">
        <v>1</v>
      </c>
      <c r="D22" s="27">
        <v>0</v>
      </c>
      <c r="E22" s="26">
        <v>3</v>
      </c>
      <c r="F22" s="26">
        <v>3</v>
      </c>
      <c r="G22" s="26">
        <v>2</v>
      </c>
      <c r="H22" s="27">
        <v>2</v>
      </c>
      <c r="I22" s="27">
        <v>3</v>
      </c>
      <c r="J22" s="26">
        <v>6</v>
      </c>
      <c r="K22" s="26">
        <v>5</v>
      </c>
      <c r="L22" s="27">
        <v>6</v>
      </c>
      <c r="M22" s="40">
        <v>7</v>
      </c>
      <c r="N22" s="28">
        <v>4</v>
      </c>
      <c r="O22" s="29">
        <v>16</v>
      </c>
      <c r="P22" s="29">
        <v>12</v>
      </c>
      <c r="Q22" s="29">
        <v>21</v>
      </c>
      <c r="R22" s="29">
        <v>28</v>
      </c>
      <c r="S22" s="29">
        <v>19</v>
      </c>
      <c r="T22" s="29">
        <v>30</v>
      </c>
      <c r="U22" s="29">
        <v>33</v>
      </c>
      <c r="V22" s="29">
        <v>35</v>
      </c>
      <c r="W22" s="29">
        <v>24</v>
      </c>
      <c r="X22" s="29">
        <v>20</v>
      </c>
      <c r="Y22" s="29">
        <v>27</v>
      </c>
      <c r="Z22" s="29">
        <v>43</v>
      </c>
      <c r="AA22" s="29">
        <v>45</v>
      </c>
      <c r="AB22" s="29">
        <v>42</v>
      </c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s="10" customFormat="1" x14ac:dyDescent="0.2">
      <c r="A23" s="9" t="s">
        <v>42</v>
      </c>
      <c r="B23" s="113">
        <v>414</v>
      </c>
      <c r="C23" s="113">
        <v>397</v>
      </c>
      <c r="D23" s="114">
        <v>426</v>
      </c>
      <c r="E23" s="114">
        <v>469</v>
      </c>
      <c r="F23" s="113">
        <v>431</v>
      </c>
      <c r="G23" s="113">
        <v>421</v>
      </c>
      <c r="H23" s="114">
        <v>452</v>
      </c>
      <c r="I23" s="114">
        <v>444</v>
      </c>
      <c r="J23" s="113">
        <v>443</v>
      </c>
      <c r="K23" s="113">
        <v>475</v>
      </c>
      <c r="L23" s="114">
        <v>512</v>
      </c>
      <c r="M23" s="115">
        <v>558</v>
      </c>
      <c r="N23" s="116">
        <v>571</v>
      </c>
      <c r="O23" s="117">
        <v>685</v>
      </c>
      <c r="P23" s="117">
        <v>630</v>
      </c>
      <c r="Q23" s="117">
        <v>639</v>
      </c>
      <c r="R23" s="117">
        <v>719</v>
      </c>
      <c r="S23" s="117">
        <v>739</v>
      </c>
      <c r="T23" s="117">
        <v>804</v>
      </c>
      <c r="U23" s="117">
        <v>718</v>
      </c>
      <c r="V23" s="117">
        <v>680</v>
      </c>
      <c r="W23" s="117">
        <v>737</v>
      </c>
      <c r="X23" s="117">
        <v>743</v>
      </c>
      <c r="Y23" s="117">
        <v>782</v>
      </c>
      <c r="Z23" s="117">
        <v>793</v>
      </c>
      <c r="AA23" s="117">
        <v>826</v>
      </c>
      <c r="AB23" s="117">
        <v>820</v>
      </c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x14ac:dyDescent="0.2">
      <c r="A24" s="7" t="s">
        <v>53</v>
      </c>
      <c r="B24" s="26">
        <v>1029</v>
      </c>
      <c r="C24" s="26">
        <v>1134</v>
      </c>
      <c r="D24" s="26">
        <v>1187</v>
      </c>
      <c r="E24" s="26">
        <v>1305</v>
      </c>
      <c r="F24" s="26">
        <v>1354</v>
      </c>
      <c r="G24" s="26">
        <v>1332</v>
      </c>
      <c r="H24" s="26">
        <v>1428</v>
      </c>
      <c r="I24" s="26">
        <v>1392</v>
      </c>
      <c r="J24" s="26">
        <v>1494</v>
      </c>
      <c r="K24" s="26">
        <v>1531</v>
      </c>
      <c r="L24" s="26">
        <v>1511</v>
      </c>
      <c r="M24" s="109">
        <v>1499</v>
      </c>
      <c r="N24" s="85">
        <v>1501</v>
      </c>
      <c r="O24" s="80">
        <v>1539</v>
      </c>
      <c r="P24" s="80">
        <v>1338</v>
      </c>
      <c r="Q24" s="80">
        <v>1306</v>
      </c>
      <c r="R24" s="80">
        <v>1329</v>
      </c>
      <c r="S24" s="80">
        <v>1224</v>
      </c>
      <c r="T24" s="80">
        <v>1318</v>
      </c>
      <c r="U24" s="80">
        <v>1386</v>
      </c>
      <c r="V24" s="80">
        <v>1338</v>
      </c>
      <c r="W24" s="80">
        <v>1387</v>
      </c>
      <c r="X24" s="80">
        <v>1369</v>
      </c>
      <c r="Y24" s="80">
        <v>1341</v>
      </c>
      <c r="Z24" s="80">
        <v>1305</v>
      </c>
      <c r="AA24" s="80">
        <v>1197</v>
      </c>
      <c r="AB24" s="80">
        <v>1263</v>
      </c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x14ac:dyDescent="0.2">
      <c r="A25" s="33" t="s">
        <v>98</v>
      </c>
      <c r="B25" s="34">
        <f>SUM(B20:B24)</f>
        <v>2405</v>
      </c>
      <c r="C25" s="34">
        <f t="shared" ref="C25:W25" si="5">SUM(C20:C24)</f>
        <v>2515</v>
      </c>
      <c r="D25" s="34">
        <f t="shared" si="5"/>
        <v>2734</v>
      </c>
      <c r="E25" s="34">
        <f t="shared" si="5"/>
        <v>3001</v>
      </c>
      <c r="F25" s="34">
        <f t="shared" si="5"/>
        <v>3079</v>
      </c>
      <c r="G25" s="34">
        <f t="shared" si="5"/>
        <v>3027</v>
      </c>
      <c r="H25" s="34">
        <f t="shared" si="5"/>
        <v>3194</v>
      </c>
      <c r="I25" s="34">
        <f t="shared" si="5"/>
        <v>3115</v>
      </c>
      <c r="J25" s="34">
        <f t="shared" si="5"/>
        <v>3275</v>
      </c>
      <c r="K25" s="34">
        <f t="shared" si="5"/>
        <v>3337</v>
      </c>
      <c r="L25" s="34">
        <f t="shared" si="5"/>
        <v>3161</v>
      </c>
      <c r="M25" s="34">
        <f t="shared" si="5"/>
        <v>3201</v>
      </c>
      <c r="N25" s="34">
        <f t="shared" si="5"/>
        <v>3294</v>
      </c>
      <c r="O25" s="34">
        <f t="shared" si="5"/>
        <v>3423</v>
      </c>
      <c r="P25" s="34">
        <f t="shared" si="5"/>
        <v>3332</v>
      </c>
      <c r="Q25" s="34">
        <f t="shared" si="5"/>
        <v>3346</v>
      </c>
      <c r="R25" s="34">
        <f t="shared" si="5"/>
        <v>3614</v>
      </c>
      <c r="S25" s="34">
        <f t="shared" si="5"/>
        <v>3552</v>
      </c>
      <c r="T25" s="34">
        <f t="shared" si="5"/>
        <v>3929</v>
      </c>
      <c r="U25" s="34">
        <f t="shared" si="5"/>
        <v>4064</v>
      </c>
      <c r="V25" s="34">
        <f t="shared" si="5"/>
        <v>3998</v>
      </c>
      <c r="W25" s="34">
        <f t="shared" si="5"/>
        <v>4183</v>
      </c>
      <c r="X25" s="34">
        <f t="shared" ref="X25:AB25" si="6">SUM(X20:X24)</f>
        <v>4026</v>
      </c>
      <c r="Y25" s="34">
        <f t="shared" si="6"/>
        <v>4085</v>
      </c>
      <c r="Z25" s="34">
        <f t="shared" si="6"/>
        <v>4018</v>
      </c>
      <c r="AA25" s="111">
        <f t="shared" si="6"/>
        <v>3979</v>
      </c>
      <c r="AB25" s="111">
        <f t="shared" si="6"/>
        <v>3918</v>
      </c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31" customFormat="1" ht="14.25" x14ac:dyDescent="0.2">
      <c r="A26" s="7" t="s">
        <v>27</v>
      </c>
      <c r="B26" s="27">
        <v>14</v>
      </c>
      <c r="C26" s="27">
        <v>27</v>
      </c>
      <c r="D26" s="27">
        <v>26</v>
      </c>
      <c r="E26" s="27">
        <v>39</v>
      </c>
      <c r="F26" s="27">
        <v>66</v>
      </c>
      <c r="G26" s="27">
        <v>51</v>
      </c>
      <c r="H26" s="27">
        <v>72</v>
      </c>
      <c r="I26" s="27">
        <v>76</v>
      </c>
      <c r="J26" s="27">
        <v>94</v>
      </c>
      <c r="K26" s="27">
        <v>79</v>
      </c>
      <c r="L26" s="27">
        <v>73</v>
      </c>
      <c r="M26" s="40">
        <v>61</v>
      </c>
      <c r="N26" s="28">
        <v>74</v>
      </c>
      <c r="O26" s="29">
        <v>85</v>
      </c>
      <c r="P26" s="29">
        <v>86</v>
      </c>
      <c r="Q26" s="29">
        <v>83</v>
      </c>
      <c r="R26" s="29">
        <v>119</v>
      </c>
      <c r="S26" s="29">
        <v>94</v>
      </c>
      <c r="T26" s="29">
        <v>94</v>
      </c>
      <c r="U26" s="29">
        <v>100</v>
      </c>
      <c r="V26" s="29">
        <v>101</v>
      </c>
      <c r="W26" s="29">
        <v>109</v>
      </c>
      <c r="X26" s="29">
        <v>107</v>
      </c>
      <c r="Y26" s="29">
        <v>126</v>
      </c>
      <c r="Z26" s="29">
        <v>109</v>
      </c>
      <c r="AA26" s="29">
        <v>128</v>
      </c>
      <c r="AB26" s="29">
        <v>113</v>
      </c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 x14ac:dyDescent="0.2">
      <c r="A27" s="7" t="s">
        <v>37</v>
      </c>
      <c r="B27" s="26">
        <v>42</v>
      </c>
      <c r="C27" s="26">
        <v>55</v>
      </c>
      <c r="D27" s="27">
        <v>72</v>
      </c>
      <c r="E27" s="27">
        <v>101</v>
      </c>
      <c r="F27" s="26">
        <v>69</v>
      </c>
      <c r="G27" s="26">
        <v>10</v>
      </c>
      <c r="H27" s="27">
        <v>20</v>
      </c>
      <c r="I27" s="27">
        <v>19</v>
      </c>
      <c r="J27" s="26">
        <v>34</v>
      </c>
      <c r="K27" s="26">
        <v>30</v>
      </c>
      <c r="L27" s="27">
        <v>49</v>
      </c>
      <c r="M27" s="40">
        <v>45</v>
      </c>
      <c r="N27" s="28">
        <v>63</v>
      </c>
      <c r="O27" s="29">
        <v>74</v>
      </c>
      <c r="P27" s="29">
        <v>68</v>
      </c>
      <c r="Q27" s="29">
        <v>51</v>
      </c>
      <c r="R27" s="29">
        <v>88</v>
      </c>
      <c r="S27" s="29">
        <v>107</v>
      </c>
      <c r="T27" s="29">
        <v>134</v>
      </c>
      <c r="U27" s="29">
        <v>105</v>
      </c>
      <c r="V27" s="29">
        <v>114</v>
      </c>
      <c r="W27" s="29">
        <v>83</v>
      </c>
      <c r="X27" s="29">
        <v>58</v>
      </c>
      <c r="Y27" s="29">
        <v>56</v>
      </c>
      <c r="Z27" s="29">
        <v>63</v>
      </c>
      <c r="AA27" s="29">
        <v>66</v>
      </c>
      <c r="AB27" s="29">
        <v>81</v>
      </c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x14ac:dyDescent="0.2">
      <c r="A28" s="7" t="s">
        <v>38</v>
      </c>
      <c r="B28" s="26">
        <v>62</v>
      </c>
      <c r="C28" s="26">
        <v>73</v>
      </c>
      <c r="D28" s="27">
        <v>88</v>
      </c>
      <c r="E28" s="108">
        <v>117</v>
      </c>
      <c r="F28" s="26">
        <v>116</v>
      </c>
      <c r="G28" s="26">
        <v>246</v>
      </c>
      <c r="H28" s="27">
        <v>164</v>
      </c>
      <c r="I28" s="108">
        <v>187</v>
      </c>
      <c r="J28" s="26">
        <v>139</v>
      </c>
      <c r="K28" s="26">
        <v>127</v>
      </c>
      <c r="L28" s="27">
        <v>166</v>
      </c>
      <c r="M28" s="40">
        <v>171</v>
      </c>
      <c r="N28" s="28">
        <v>166</v>
      </c>
      <c r="O28" s="29">
        <v>176</v>
      </c>
      <c r="P28" s="29">
        <v>190</v>
      </c>
      <c r="Q28" s="29">
        <v>189</v>
      </c>
      <c r="R28" s="29">
        <v>177</v>
      </c>
      <c r="S28" s="29">
        <v>171</v>
      </c>
      <c r="T28" s="29">
        <v>181</v>
      </c>
      <c r="U28" s="29">
        <v>168</v>
      </c>
      <c r="V28" s="29">
        <v>169</v>
      </c>
      <c r="W28" s="29">
        <v>137</v>
      </c>
      <c r="X28" s="29">
        <v>139</v>
      </c>
      <c r="Y28" s="29">
        <v>147</v>
      </c>
      <c r="Z28" s="29">
        <v>133</v>
      </c>
      <c r="AA28" s="29">
        <v>186</v>
      </c>
      <c r="AB28" s="29">
        <v>190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x14ac:dyDescent="0.2">
      <c r="A29" s="33" t="s">
        <v>99</v>
      </c>
      <c r="B29" s="34">
        <f>SUM(B26:B28)</f>
        <v>118</v>
      </c>
      <c r="C29" s="34">
        <f t="shared" ref="C29:W29" si="7">SUM(C26:C28)</f>
        <v>155</v>
      </c>
      <c r="D29" s="42">
        <f t="shared" si="7"/>
        <v>186</v>
      </c>
      <c r="E29" s="42">
        <f t="shared" si="7"/>
        <v>257</v>
      </c>
      <c r="F29" s="34">
        <f t="shared" si="7"/>
        <v>251</v>
      </c>
      <c r="G29" s="34">
        <f t="shared" si="7"/>
        <v>307</v>
      </c>
      <c r="H29" s="42">
        <f t="shared" si="7"/>
        <v>256</v>
      </c>
      <c r="I29" s="42">
        <f t="shared" si="7"/>
        <v>282</v>
      </c>
      <c r="J29" s="34">
        <f t="shared" si="7"/>
        <v>267</v>
      </c>
      <c r="K29" s="34">
        <f t="shared" si="7"/>
        <v>236</v>
      </c>
      <c r="L29" s="42">
        <f t="shared" si="7"/>
        <v>288</v>
      </c>
      <c r="M29" s="43">
        <f t="shared" si="7"/>
        <v>277</v>
      </c>
      <c r="N29" s="44">
        <f t="shared" si="7"/>
        <v>303</v>
      </c>
      <c r="O29" s="119">
        <f t="shared" si="7"/>
        <v>335</v>
      </c>
      <c r="P29" s="111">
        <f t="shared" si="7"/>
        <v>344</v>
      </c>
      <c r="Q29" s="111">
        <f t="shared" si="7"/>
        <v>323</v>
      </c>
      <c r="R29" s="111">
        <f t="shared" si="7"/>
        <v>384</v>
      </c>
      <c r="S29" s="111">
        <f t="shared" si="7"/>
        <v>372</v>
      </c>
      <c r="T29" s="111">
        <f t="shared" si="7"/>
        <v>409</v>
      </c>
      <c r="U29" s="111">
        <f t="shared" si="7"/>
        <v>373</v>
      </c>
      <c r="V29" s="111">
        <f t="shared" si="7"/>
        <v>384</v>
      </c>
      <c r="W29" s="111">
        <f t="shared" si="7"/>
        <v>329</v>
      </c>
      <c r="X29" s="111">
        <f t="shared" ref="X29:AA29" si="8">SUM(X26:X28)</f>
        <v>304</v>
      </c>
      <c r="Y29" s="111">
        <f t="shared" si="8"/>
        <v>329</v>
      </c>
      <c r="Z29" s="111">
        <f t="shared" si="8"/>
        <v>305</v>
      </c>
      <c r="AA29" s="111">
        <f t="shared" si="8"/>
        <v>380</v>
      </c>
      <c r="AB29" s="111">
        <f t="shared" ref="AB29" si="9">SUM(AB26:AB28)</f>
        <v>384</v>
      </c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10" customFormat="1" x14ac:dyDescent="0.2">
      <c r="A30" s="9" t="s">
        <v>96</v>
      </c>
      <c r="B30" s="21">
        <f>SUM(B29,B25)</f>
        <v>2523</v>
      </c>
      <c r="C30" s="21">
        <f t="shared" ref="C30:W30" si="10">SUM(C29,C25)</f>
        <v>2670</v>
      </c>
      <c r="D30" s="35">
        <f t="shared" si="10"/>
        <v>2920</v>
      </c>
      <c r="E30" s="35">
        <f t="shared" si="10"/>
        <v>3258</v>
      </c>
      <c r="F30" s="21">
        <f t="shared" si="10"/>
        <v>3330</v>
      </c>
      <c r="G30" s="21">
        <f t="shared" si="10"/>
        <v>3334</v>
      </c>
      <c r="H30" s="35">
        <f t="shared" si="10"/>
        <v>3450</v>
      </c>
      <c r="I30" s="35">
        <f t="shared" si="10"/>
        <v>3397</v>
      </c>
      <c r="J30" s="21">
        <f t="shared" si="10"/>
        <v>3542</v>
      </c>
      <c r="K30" s="21">
        <f t="shared" si="10"/>
        <v>3573</v>
      </c>
      <c r="L30" s="35">
        <f t="shared" si="10"/>
        <v>3449</v>
      </c>
      <c r="M30" s="36">
        <f t="shared" si="10"/>
        <v>3478</v>
      </c>
      <c r="N30" s="37">
        <f t="shared" si="10"/>
        <v>3597</v>
      </c>
      <c r="O30" s="112">
        <f t="shared" si="10"/>
        <v>3758</v>
      </c>
      <c r="P30" s="112">
        <f t="shared" si="10"/>
        <v>3676</v>
      </c>
      <c r="Q30" s="112">
        <f t="shared" si="10"/>
        <v>3669</v>
      </c>
      <c r="R30" s="112">
        <f t="shared" si="10"/>
        <v>3998</v>
      </c>
      <c r="S30" s="112">
        <f t="shared" si="10"/>
        <v>3924</v>
      </c>
      <c r="T30" s="112">
        <f t="shared" si="10"/>
        <v>4338</v>
      </c>
      <c r="U30" s="112">
        <f t="shared" si="10"/>
        <v>4437</v>
      </c>
      <c r="V30" s="112">
        <f t="shared" si="10"/>
        <v>4382</v>
      </c>
      <c r="W30" s="112">
        <f t="shared" si="10"/>
        <v>4512</v>
      </c>
      <c r="X30" s="112">
        <f t="shared" ref="X30:AA30" si="11">SUM(X29,X25)</f>
        <v>4330</v>
      </c>
      <c r="Y30" s="112">
        <f t="shared" si="11"/>
        <v>4414</v>
      </c>
      <c r="Z30" s="112">
        <f t="shared" si="11"/>
        <v>4323</v>
      </c>
      <c r="AA30" s="112">
        <f t="shared" si="11"/>
        <v>4359</v>
      </c>
      <c r="AB30" s="112">
        <f t="shared" ref="AB30" si="12">SUM(AB29,AB25)</f>
        <v>4302</v>
      </c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x14ac:dyDescent="0.2">
      <c r="A31" s="7"/>
      <c r="B31" s="26"/>
      <c r="C31" s="26"/>
      <c r="D31" s="27"/>
      <c r="E31" s="27"/>
      <c r="F31" s="26"/>
      <c r="G31" s="26"/>
      <c r="H31" s="27"/>
      <c r="I31" s="27"/>
      <c r="J31" s="26"/>
      <c r="K31" s="26"/>
      <c r="L31" s="27"/>
      <c r="M31" s="40"/>
      <c r="N31" s="28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ht="15" x14ac:dyDescent="0.2">
      <c r="A32" s="41" t="s">
        <v>102</v>
      </c>
      <c r="B32" s="26"/>
      <c r="C32" s="26"/>
      <c r="D32" s="27"/>
      <c r="E32" s="27"/>
      <c r="F32" s="26"/>
      <c r="G32" s="26"/>
      <c r="H32" s="27"/>
      <c r="I32" s="27"/>
      <c r="J32" s="26"/>
      <c r="K32" s="26"/>
      <c r="L32" s="27"/>
      <c r="M32" s="40"/>
      <c r="N32" s="28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ht="14.25" x14ac:dyDescent="0.2">
      <c r="A33" s="7" t="s">
        <v>101</v>
      </c>
      <c r="B33" s="26">
        <v>202</v>
      </c>
      <c r="C33" s="26">
        <v>222</v>
      </c>
      <c r="D33" s="26">
        <v>295</v>
      </c>
      <c r="E33" s="26">
        <v>313</v>
      </c>
      <c r="F33" s="26">
        <v>345</v>
      </c>
      <c r="G33" s="26">
        <v>360</v>
      </c>
      <c r="H33" s="26">
        <v>376</v>
      </c>
      <c r="I33" s="26">
        <v>384</v>
      </c>
      <c r="J33" s="26">
        <v>442</v>
      </c>
      <c r="K33" s="26">
        <v>418</v>
      </c>
      <c r="L33" s="26">
        <v>548</v>
      </c>
      <c r="M33" s="109">
        <v>534</v>
      </c>
      <c r="N33" s="85">
        <v>626</v>
      </c>
      <c r="O33" s="80">
        <v>677</v>
      </c>
      <c r="P33" s="80">
        <v>677</v>
      </c>
      <c r="Q33" s="80">
        <v>830</v>
      </c>
      <c r="R33" s="80">
        <v>873</v>
      </c>
      <c r="S33" s="80">
        <v>883</v>
      </c>
      <c r="T33" s="80">
        <v>1069</v>
      </c>
      <c r="U33" s="80">
        <v>1170</v>
      </c>
      <c r="V33" s="80">
        <v>1087</v>
      </c>
      <c r="W33" s="80">
        <v>1195</v>
      </c>
      <c r="X33" s="80">
        <v>1098</v>
      </c>
      <c r="Y33" s="80">
        <v>1049</v>
      </c>
      <c r="Z33" s="80">
        <v>1069</v>
      </c>
      <c r="AA33" s="80">
        <v>972</v>
      </c>
      <c r="AB33" s="80">
        <v>969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x14ac:dyDescent="0.2">
      <c r="A34" s="7" t="s">
        <v>28</v>
      </c>
      <c r="B34" s="26">
        <v>280</v>
      </c>
      <c r="C34" s="26">
        <v>342</v>
      </c>
      <c r="D34" s="26">
        <v>375</v>
      </c>
      <c r="E34" s="26">
        <v>393</v>
      </c>
      <c r="F34" s="26">
        <v>504</v>
      </c>
      <c r="G34" s="26">
        <v>522</v>
      </c>
      <c r="H34" s="26">
        <v>538</v>
      </c>
      <c r="I34" s="26">
        <v>595</v>
      </c>
      <c r="J34" s="26">
        <v>588</v>
      </c>
      <c r="K34" s="26">
        <v>636</v>
      </c>
      <c r="L34" s="26">
        <v>698</v>
      </c>
      <c r="M34" s="109">
        <v>660</v>
      </c>
      <c r="N34" s="85">
        <v>772</v>
      </c>
      <c r="O34" s="80">
        <v>831</v>
      </c>
      <c r="P34" s="80">
        <v>861</v>
      </c>
      <c r="Q34" s="80">
        <v>797</v>
      </c>
      <c r="R34" s="80">
        <v>850</v>
      </c>
      <c r="S34" s="80">
        <v>842</v>
      </c>
      <c r="T34" s="80">
        <v>857</v>
      </c>
      <c r="U34" s="80">
        <v>969</v>
      </c>
      <c r="V34" s="80">
        <v>975</v>
      </c>
      <c r="W34" s="80">
        <v>951</v>
      </c>
      <c r="X34" s="80">
        <v>909</v>
      </c>
      <c r="Y34" s="80">
        <v>921</v>
      </c>
      <c r="Z34" s="80">
        <v>879</v>
      </c>
      <c r="AA34" s="80">
        <v>872</v>
      </c>
      <c r="AB34" s="80">
        <v>778</v>
      </c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s="31" customFormat="1" ht="14.25" x14ac:dyDescent="0.2">
      <c r="A35" s="8" t="s">
        <v>32</v>
      </c>
      <c r="B35" s="27">
        <v>0</v>
      </c>
      <c r="C35" s="27">
        <v>0</v>
      </c>
      <c r="D35" s="26">
        <v>4</v>
      </c>
      <c r="E35" s="27">
        <v>0</v>
      </c>
      <c r="F35" s="27">
        <v>0</v>
      </c>
      <c r="G35" s="27">
        <v>3</v>
      </c>
      <c r="H35" s="27">
        <v>2</v>
      </c>
      <c r="I35" s="27">
        <v>3</v>
      </c>
      <c r="J35" s="27">
        <v>3</v>
      </c>
      <c r="K35" s="27">
        <v>5</v>
      </c>
      <c r="L35" s="27">
        <v>8</v>
      </c>
      <c r="M35" s="40">
        <v>8</v>
      </c>
      <c r="N35" s="28">
        <v>5</v>
      </c>
      <c r="O35" s="29">
        <v>7</v>
      </c>
      <c r="P35" s="29">
        <v>20</v>
      </c>
      <c r="Q35" s="29">
        <v>17</v>
      </c>
      <c r="R35" s="29">
        <v>23</v>
      </c>
      <c r="S35" s="29">
        <v>21</v>
      </c>
      <c r="T35" s="29">
        <v>27</v>
      </c>
      <c r="U35" s="29">
        <v>51</v>
      </c>
      <c r="V35" s="29">
        <v>35</v>
      </c>
      <c r="W35" s="29">
        <v>44</v>
      </c>
      <c r="X35" s="29">
        <v>38</v>
      </c>
      <c r="Y35" s="29">
        <v>37</v>
      </c>
      <c r="Z35" s="29">
        <v>49</v>
      </c>
      <c r="AA35" s="29">
        <v>28</v>
      </c>
      <c r="AB35" s="29">
        <v>45</v>
      </c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s="10" customFormat="1" x14ac:dyDescent="0.2">
      <c r="A36" s="9" t="s">
        <v>42</v>
      </c>
      <c r="B36" s="21">
        <v>188</v>
      </c>
      <c r="C36" s="21">
        <v>205</v>
      </c>
      <c r="D36" s="35">
        <v>199</v>
      </c>
      <c r="E36" s="35">
        <v>216</v>
      </c>
      <c r="F36" s="21">
        <v>264</v>
      </c>
      <c r="G36" s="21">
        <v>226</v>
      </c>
      <c r="H36" s="35">
        <v>225</v>
      </c>
      <c r="I36" s="35">
        <v>295</v>
      </c>
      <c r="J36" s="21">
        <v>280</v>
      </c>
      <c r="K36" s="21">
        <v>307</v>
      </c>
      <c r="L36" s="35">
        <v>343</v>
      </c>
      <c r="M36" s="36">
        <v>347</v>
      </c>
      <c r="N36" s="37">
        <v>459</v>
      </c>
      <c r="O36" s="112">
        <v>560</v>
      </c>
      <c r="P36" s="112">
        <v>518</v>
      </c>
      <c r="Q36" s="112">
        <v>545</v>
      </c>
      <c r="R36" s="112">
        <v>610</v>
      </c>
      <c r="S36" s="112">
        <v>722</v>
      </c>
      <c r="T36" s="112">
        <v>720</v>
      </c>
      <c r="U36" s="112">
        <v>730</v>
      </c>
      <c r="V36" s="112">
        <v>756</v>
      </c>
      <c r="W36" s="112">
        <v>673</v>
      </c>
      <c r="X36" s="112">
        <v>750</v>
      </c>
      <c r="Y36" s="112">
        <v>782</v>
      </c>
      <c r="Z36" s="112">
        <v>790</v>
      </c>
      <c r="AA36" s="112">
        <v>808</v>
      </c>
      <c r="AB36" s="112">
        <v>781</v>
      </c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x14ac:dyDescent="0.2">
      <c r="A37" s="7" t="s">
        <v>97</v>
      </c>
      <c r="B37" s="26">
        <v>491</v>
      </c>
      <c r="C37" s="26">
        <v>548</v>
      </c>
      <c r="D37" s="27">
        <v>615</v>
      </c>
      <c r="E37" s="120">
        <v>624</v>
      </c>
      <c r="F37" s="26">
        <v>794</v>
      </c>
      <c r="G37" s="26">
        <v>845</v>
      </c>
      <c r="H37" s="27">
        <v>986</v>
      </c>
      <c r="I37" s="120">
        <v>1085</v>
      </c>
      <c r="J37" s="26">
        <v>1207</v>
      </c>
      <c r="K37" s="26">
        <v>1232</v>
      </c>
      <c r="L37" s="27">
        <v>1247</v>
      </c>
      <c r="M37" s="40">
        <v>1269</v>
      </c>
      <c r="N37" s="28">
        <v>1352</v>
      </c>
      <c r="O37" s="29">
        <v>1375</v>
      </c>
      <c r="P37" s="29">
        <v>1384</v>
      </c>
      <c r="Q37" s="29">
        <v>1309</v>
      </c>
      <c r="R37" s="29">
        <v>1290</v>
      </c>
      <c r="S37" s="29">
        <v>1354</v>
      </c>
      <c r="T37" s="29">
        <v>1332</v>
      </c>
      <c r="U37" s="29">
        <v>1465</v>
      </c>
      <c r="V37" s="29">
        <v>1517</v>
      </c>
      <c r="W37" s="29">
        <v>1603</v>
      </c>
      <c r="X37" s="29">
        <v>1469</v>
      </c>
      <c r="Y37" s="29">
        <v>1448</v>
      </c>
      <c r="Z37" s="29">
        <v>1442</v>
      </c>
      <c r="AA37" s="29">
        <v>1375</v>
      </c>
      <c r="AB37" s="29">
        <v>1404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46" customFormat="1" x14ac:dyDescent="0.2">
      <c r="A38" s="33" t="s">
        <v>98</v>
      </c>
      <c r="B38" s="119">
        <f>SUM(B33:B37)</f>
        <v>1161</v>
      </c>
      <c r="C38" s="119">
        <f t="shared" ref="C38:W38" si="13">SUM(C33:C37)</f>
        <v>1317</v>
      </c>
      <c r="D38" s="119">
        <f t="shared" si="13"/>
        <v>1488</v>
      </c>
      <c r="E38" s="119">
        <f t="shared" si="13"/>
        <v>1546</v>
      </c>
      <c r="F38" s="119">
        <f t="shared" si="13"/>
        <v>1907</v>
      </c>
      <c r="G38" s="119">
        <f t="shared" si="13"/>
        <v>1956</v>
      </c>
      <c r="H38" s="119">
        <f t="shared" si="13"/>
        <v>2127</v>
      </c>
      <c r="I38" s="119">
        <f t="shared" si="13"/>
        <v>2362</v>
      </c>
      <c r="J38" s="119">
        <f t="shared" si="13"/>
        <v>2520</v>
      </c>
      <c r="K38" s="119">
        <f t="shared" si="13"/>
        <v>2598</v>
      </c>
      <c r="L38" s="119">
        <f t="shared" si="13"/>
        <v>2844</v>
      </c>
      <c r="M38" s="119">
        <f t="shared" si="13"/>
        <v>2818</v>
      </c>
      <c r="N38" s="119">
        <f t="shared" si="13"/>
        <v>3214</v>
      </c>
      <c r="O38" s="119">
        <f t="shared" si="13"/>
        <v>3450</v>
      </c>
      <c r="P38" s="119">
        <f t="shared" si="13"/>
        <v>3460</v>
      </c>
      <c r="Q38" s="119">
        <f t="shared" si="13"/>
        <v>3498</v>
      </c>
      <c r="R38" s="119">
        <f t="shared" si="13"/>
        <v>3646</v>
      </c>
      <c r="S38" s="119">
        <f t="shared" si="13"/>
        <v>3822</v>
      </c>
      <c r="T38" s="119">
        <f t="shared" si="13"/>
        <v>4005</v>
      </c>
      <c r="U38" s="119">
        <f t="shared" si="13"/>
        <v>4385</v>
      </c>
      <c r="V38" s="119">
        <f t="shared" si="13"/>
        <v>4370</v>
      </c>
      <c r="W38" s="119">
        <f t="shared" si="13"/>
        <v>4466</v>
      </c>
      <c r="X38" s="119">
        <f t="shared" ref="X38:AB38" si="14">SUM(X33:X37)</f>
        <v>4264</v>
      </c>
      <c r="Y38" s="119">
        <f t="shared" si="14"/>
        <v>4237</v>
      </c>
      <c r="Z38" s="119">
        <f t="shared" si="14"/>
        <v>4229</v>
      </c>
      <c r="AA38" s="119">
        <f t="shared" si="14"/>
        <v>4055</v>
      </c>
      <c r="AB38" s="119">
        <f t="shared" si="14"/>
        <v>3977</v>
      </c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spans="1:39" x14ac:dyDescent="0.2">
      <c r="A39" s="7" t="s">
        <v>27</v>
      </c>
      <c r="B39" s="26">
        <v>15</v>
      </c>
      <c r="C39" s="26">
        <v>11</v>
      </c>
      <c r="D39" s="27">
        <v>22</v>
      </c>
      <c r="E39" s="121">
        <v>67</v>
      </c>
      <c r="F39" s="26">
        <v>69</v>
      </c>
      <c r="G39" s="26">
        <v>66</v>
      </c>
      <c r="H39" s="27">
        <v>77</v>
      </c>
      <c r="I39" s="121">
        <v>112</v>
      </c>
      <c r="J39" s="26">
        <v>132</v>
      </c>
      <c r="K39" s="26">
        <v>130</v>
      </c>
      <c r="L39" s="27">
        <v>58</v>
      </c>
      <c r="M39" s="40">
        <v>82</v>
      </c>
      <c r="N39" s="28">
        <v>79</v>
      </c>
      <c r="O39" s="29">
        <v>76</v>
      </c>
      <c r="P39" s="29">
        <v>74</v>
      </c>
      <c r="Q39" s="29">
        <v>92</v>
      </c>
      <c r="R39" s="29">
        <v>131</v>
      </c>
      <c r="S39" s="29">
        <v>96</v>
      </c>
      <c r="T39" s="29">
        <v>139</v>
      </c>
      <c r="U39" s="29">
        <v>113</v>
      </c>
      <c r="V39" s="29">
        <v>107</v>
      </c>
      <c r="W39" s="29">
        <v>130</v>
      </c>
      <c r="X39" s="29">
        <v>146</v>
      </c>
      <c r="Y39" s="29">
        <v>118</v>
      </c>
      <c r="Z39" s="29">
        <v>126</v>
      </c>
      <c r="AA39" s="29">
        <v>93</v>
      </c>
      <c r="AB39" s="29">
        <v>109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">
      <c r="A40" s="7" t="s">
        <v>37</v>
      </c>
      <c r="B40" s="121">
        <v>25</v>
      </c>
      <c r="C40" s="121">
        <v>38</v>
      </c>
      <c r="D40" s="121">
        <v>46</v>
      </c>
      <c r="E40" s="121">
        <v>73</v>
      </c>
      <c r="F40" s="121">
        <v>53</v>
      </c>
      <c r="G40" s="121">
        <v>11</v>
      </c>
      <c r="H40" s="121">
        <v>28</v>
      </c>
      <c r="I40" s="121">
        <v>33</v>
      </c>
      <c r="J40" s="121">
        <v>46</v>
      </c>
      <c r="K40" s="121">
        <v>49</v>
      </c>
      <c r="L40" s="121">
        <v>63</v>
      </c>
      <c r="M40" s="122">
        <v>48</v>
      </c>
      <c r="N40" s="123">
        <v>95</v>
      </c>
      <c r="O40" s="124">
        <v>91</v>
      </c>
      <c r="P40" s="124">
        <v>90</v>
      </c>
      <c r="Q40" s="124">
        <v>70</v>
      </c>
      <c r="R40" s="124">
        <v>161</v>
      </c>
      <c r="S40" s="124">
        <v>160</v>
      </c>
      <c r="T40" s="124">
        <v>181</v>
      </c>
      <c r="U40" s="124">
        <v>159</v>
      </c>
      <c r="V40" s="124">
        <v>141</v>
      </c>
      <c r="W40" s="124">
        <v>114</v>
      </c>
      <c r="X40" s="124">
        <v>93</v>
      </c>
      <c r="Y40" s="124">
        <v>67</v>
      </c>
      <c r="Z40" s="124">
        <v>71</v>
      </c>
      <c r="AA40" s="124">
        <v>54</v>
      </c>
      <c r="AB40" s="124">
        <v>68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x14ac:dyDescent="0.2">
      <c r="A41" s="7" t="s">
        <v>38</v>
      </c>
      <c r="B41" s="26">
        <v>34</v>
      </c>
      <c r="C41" s="26">
        <v>43</v>
      </c>
      <c r="D41" s="26">
        <v>55</v>
      </c>
      <c r="E41" s="26">
        <v>79</v>
      </c>
      <c r="F41" s="26">
        <v>101</v>
      </c>
      <c r="G41" s="26">
        <v>226</v>
      </c>
      <c r="H41" s="26">
        <v>184</v>
      </c>
      <c r="I41" s="26">
        <v>254</v>
      </c>
      <c r="J41" s="26">
        <v>228</v>
      </c>
      <c r="K41" s="26">
        <v>176</v>
      </c>
      <c r="L41" s="26">
        <v>223</v>
      </c>
      <c r="M41" s="109">
        <v>222</v>
      </c>
      <c r="N41" s="85">
        <v>225</v>
      </c>
      <c r="O41" s="80">
        <v>215</v>
      </c>
      <c r="P41" s="80">
        <v>288</v>
      </c>
      <c r="Q41" s="80">
        <v>215</v>
      </c>
      <c r="R41" s="80">
        <v>246</v>
      </c>
      <c r="S41" s="80">
        <v>227</v>
      </c>
      <c r="T41" s="80">
        <v>260</v>
      </c>
      <c r="U41" s="80">
        <v>243</v>
      </c>
      <c r="V41" s="80">
        <v>248</v>
      </c>
      <c r="W41" s="80">
        <v>187</v>
      </c>
      <c r="X41" s="80">
        <v>190</v>
      </c>
      <c r="Y41" s="80">
        <v>202</v>
      </c>
      <c r="Z41" s="80">
        <v>191</v>
      </c>
      <c r="AA41" s="80">
        <v>159</v>
      </c>
      <c r="AB41" s="80">
        <v>189</v>
      </c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s="46" customFormat="1" x14ac:dyDescent="0.2">
      <c r="A42" s="33" t="s">
        <v>99</v>
      </c>
      <c r="B42" s="34">
        <f>SUM(B39:B41)</f>
        <v>74</v>
      </c>
      <c r="C42" s="34">
        <f t="shared" ref="C42:W42" si="15">SUM(C39:C41)</f>
        <v>92</v>
      </c>
      <c r="D42" s="34">
        <f t="shared" si="15"/>
        <v>123</v>
      </c>
      <c r="E42" s="34">
        <f t="shared" si="15"/>
        <v>219</v>
      </c>
      <c r="F42" s="34">
        <f t="shared" si="15"/>
        <v>223</v>
      </c>
      <c r="G42" s="34">
        <f t="shared" si="15"/>
        <v>303</v>
      </c>
      <c r="H42" s="34">
        <f t="shared" si="15"/>
        <v>289</v>
      </c>
      <c r="I42" s="34">
        <f t="shared" si="15"/>
        <v>399</v>
      </c>
      <c r="J42" s="34">
        <f t="shared" si="15"/>
        <v>406</v>
      </c>
      <c r="K42" s="34">
        <f t="shared" si="15"/>
        <v>355</v>
      </c>
      <c r="L42" s="34">
        <f t="shared" si="15"/>
        <v>344</v>
      </c>
      <c r="M42" s="110">
        <f t="shared" si="15"/>
        <v>352</v>
      </c>
      <c r="N42" s="118">
        <f t="shared" si="15"/>
        <v>399</v>
      </c>
      <c r="O42" s="111">
        <f t="shared" si="15"/>
        <v>382</v>
      </c>
      <c r="P42" s="111">
        <f t="shared" si="15"/>
        <v>452</v>
      </c>
      <c r="Q42" s="111">
        <f t="shared" si="15"/>
        <v>377</v>
      </c>
      <c r="R42" s="111">
        <f t="shared" si="15"/>
        <v>538</v>
      </c>
      <c r="S42" s="111">
        <f t="shared" si="15"/>
        <v>483</v>
      </c>
      <c r="T42" s="111">
        <f t="shared" si="15"/>
        <v>580</v>
      </c>
      <c r="U42" s="111">
        <f t="shared" si="15"/>
        <v>515</v>
      </c>
      <c r="V42" s="111">
        <f t="shared" si="15"/>
        <v>496</v>
      </c>
      <c r="W42" s="111">
        <f t="shared" si="15"/>
        <v>431</v>
      </c>
      <c r="X42" s="111">
        <f t="shared" ref="X42:Z42" si="16">SUM(X39:X41)</f>
        <v>429</v>
      </c>
      <c r="Y42" s="111">
        <f t="shared" si="16"/>
        <v>387</v>
      </c>
      <c r="Z42" s="111">
        <f t="shared" si="16"/>
        <v>388</v>
      </c>
      <c r="AA42" s="111">
        <f t="shared" ref="AA42" si="17">SUM(AA39:AA41)</f>
        <v>306</v>
      </c>
      <c r="AB42" s="111">
        <f t="shared" ref="AB42" si="18">SUM(AB39:AB41)</f>
        <v>366</v>
      </c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spans="1:39" s="39" customFormat="1" ht="15" x14ac:dyDescent="0.25">
      <c r="A43" s="16" t="s">
        <v>96</v>
      </c>
      <c r="B43" s="35">
        <f>SUM(B42,B38)</f>
        <v>1235</v>
      </c>
      <c r="C43" s="35">
        <f t="shared" ref="C43:W43" si="19">SUM(C42,C38)</f>
        <v>1409</v>
      </c>
      <c r="D43" s="35">
        <f t="shared" si="19"/>
        <v>1611</v>
      </c>
      <c r="E43" s="35">
        <f t="shared" si="19"/>
        <v>1765</v>
      </c>
      <c r="F43" s="35">
        <f t="shared" si="19"/>
        <v>2130</v>
      </c>
      <c r="G43" s="35">
        <f t="shared" si="19"/>
        <v>2259</v>
      </c>
      <c r="H43" s="35">
        <f t="shared" si="19"/>
        <v>2416</v>
      </c>
      <c r="I43" s="35">
        <f t="shared" si="19"/>
        <v>2761</v>
      </c>
      <c r="J43" s="35">
        <f t="shared" si="19"/>
        <v>2926</v>
      </c>
      <c r="K43" s="35">
        <f t="shared" si="19"/>
        <v>2953</v>
      </c>
      <c r="L43" s="35">
        <f t="shared" si="19"/>
        <v>3188</v>
      </c>
      <c r="M43" s="36">
        <f t="shared" si="19"/>
        <v>3170</v>
      </c>
      <c r="N43" s="37">
        <f t="shared" si="19"/>
        <v>3613</v>
      </c>
      <c r="O43" s="112">
        <f t="shared" si="19"/>
        <v>3832</v>
      </c>
      <c r="P43" s="112">
        <f t="shared" si="19"/>
        <v>3912</v>
      </c>
      <c r="Q43" s="112">
        <f t="shared" si="19"/>
        <v>3875</v>
      </c>
      <c r="R43" s="112">
        <f t="shared" si="19"/>
        <v>4184</v>
      </c>
      <c r="S43" s="112">
        <f t="shared" si="19"/>
        <v>4305</v>
      </c>
      <c r="T43" s="112">
        <f t="shared" si="19"/>
        <v>4585</v>
      </c>
      <c r="U43" s="112">
        <f t="shared" si="19"/>
        <v>4900</v>
      </c>
      <c r="V43" s="112">
        <f t="shared" si="19"/>
        <v>4866</v>
      </c>
      <c r="W43" s="112">
        <f t="shared" si="19"/>
        <v>4897</v>
      </c>
      <c r="X43" s="112">
        <f t="shared" ref="X43:Z43" si="20">SUM(X42,X38)</f>
        <v>4693</v>
      </c>
      <c r="Y43" s="112">
        <f t="shared" si="20"/>
        <v>4624</v>
      </c>
      <c r="Z43" s="112">
        <f t="shared" si="20"/>
        <v>4617</v>
      </c>
      <c r="AA43" s="112">
        <f t="shared" ref="AA43" si="21">SUM(AA42,AA38)</f>
        <v>4361</v>
      </c>
      <c r="AB43" s="112">
        <f t="shared" ref="AB43" si="22">SUM(AB42,AB38)</f>
        <v>4343</v>
      </c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39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 x14ac:dyDescent="0.2">
      <c r="A45" s="246" t="s">
        <v>103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spans="1:39" x14ac:dyDescent="0.2">
      <c r="A46" s="247" t="s">
        <v>207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"/>
      <c r="N46" s="24"/>
      <c r="O46" s="24"/>
      <c r="P46" s="24"/>
      <c r="Q46" s="24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39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</row>
    <row r="48" spans="1:39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spans="2:39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</row>
    <row r="50" spans="2:39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2:39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</row>
    <row r="52" spans="2:3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2:3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</row>
    <row r="54" spans="2:3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spans="2:3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</row>
    <row r="56" spans="2:3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spans="2:3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</row>
    <row r="58" spans="2:39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spans="2:39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</row>
    <row r="60" spans="2:39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2:39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</row>
    <row r="62" spans="2:39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spans="2:39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</row>
    <row r="64" spans="2:39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spans="2:3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</row>
    <row r="66" spans="2:3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spans="2:3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</row>
    <row r="68" spans="2:3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spans="2:39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spans="2:39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2:39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</row>
    <row r="72" spans="2:39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</row>
    <row r="73" spans="2:39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</row>
    <row r="74" spans="2:39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spans="2:39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</row>
    <row r="76" spans="2:39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2:39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</row>
    <row r="78" spans="2:39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2:39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</row>
    <row r="80" spans="2:39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spans="2:39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</row>
    <row r="82" spans="2:39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2:39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spans="2:39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spans="2:39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</row>
    <row r="86" spans="2:39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2:39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spans="2:39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2:39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2:39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2:39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2:39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2:39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spans="2:39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2:39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spans="2:39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2:39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</row>
    <row r="98" spans="2:39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2:39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</row>
    <row r="100" spans="2:39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2:39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</row>
    <row r="102" spans="2:39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2:39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</row>
    <row r="104" spans="2:39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2:39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spans="2:39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2:39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spans="2:39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2:39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</row>
    <row r="110" spans="2:39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spans="2:39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</row>
    <row r="112" spans="2:39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spans="2:39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</row>
    <row r="114" spans="2:39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spans="2:39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</row>
    <row r="116" spans="2:39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  <row r="117" spans="2:39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</row>
    <row r="118" spans="2:39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spans="2:39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</row>
    <row r="120" spans="2:39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spans="2:39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</row>
    <row r="122" spans="2:39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spans="2:39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</row>
    <row r="124" spans="2:39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  <row r="125" spans="2:39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</row>
    <row r="126" spans="2:39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7" spans="2:39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</row>
    <row r="128" spans="2:39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  <row r="129" spans="2:39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</row>
    <row r="130" spans="2:39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</row>
    <row r="131" spans="2:39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</row>
    <row r="132" spans="2:39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</row>
    <row r="133" spans="2:39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</row>
    <row r="134" spans="2:39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</row>
    <row r="135" spans="2:39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spans="2:39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</row>
    <row r="137" spans="2:39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spans="2:39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spans="2:39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spans="2:39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</row>
    <row r="141" spans="2:39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spans="2:39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spans="2:39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spans="2:39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spans="2:39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spans="2:39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spans="2:39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spans="2:39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spans="2:39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spans="2:39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spans="2:39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spans="2:39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spans="2:39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spans="2:39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spans="2:39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spans="2:39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spans="2:39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spans="2:39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spans="2:39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spans="2:39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spans="2:39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spans="2:39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spans="2:39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spans="2:39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spans="2:39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spans="2:39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spans="2:39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spans="2:39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spans="2:39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spans="2:39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spans="2:39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spans="2:39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spans="2:39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spans="2:39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spans="2:39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spans="2:39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spans="2:39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spans="2:39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spans="2:39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spans="2:39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spans="2:39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spans="2:39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spans="2:39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spans="2:39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spans="2:39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spans="2:39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spans="2:39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spans="2:39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spans="2:39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spans="2:39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spans="2:39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spans="2:39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spans="2:39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spans="2:39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spans="2:39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spans="2:39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spans="2:39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spans="2:39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spans="2:39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spans="2:39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spans="2:39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spans="2:39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spans="2:39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spans="2:39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spans="2:39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spans="2:39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spans="2:39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spans="2:39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spans="2:39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spans="2:39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spans="2:39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spans="2:39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spans="2:39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spans="2:39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spans="2:39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spans="2:39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spans="2:39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spans="2:39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spans="2:39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spans="2:39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spans="2:39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spans="2:39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spans="2:39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spans="2:39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spans="2:39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spans="2:39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spans="2:39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spans="2:39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spans="2:39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spans="2:39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spans="2:39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spans="2:39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spans="2:39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spans="2:39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</row>
    <row r="235" spans="2:39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</row>
    <row r="236" spans="2:39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spans="2:39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spans="2:39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</sheetData>
  <mergeCells count="2">
    <mergeCell ref="A45:Q45"/>
    <mergeCell ref="A46:L46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64B1-DAB2-45B0-A9B3-8F02C94DFFA2}">
  <dimension ref="A1:S56"/>
  <sheetViews>
    <sheetView showGridLines="0" zoomScale="80" zoomScaleNormal="80" workbookViewId="0">
      <selection activeCell="A56" sqref="A56"/>
    </sheetView>
  </sheetViews>
  <sheetFormatPr baseColWidth="10" defaultColWidth="9.140625" defaultRowHeight="15" x14ac:dyDescent="0.25"/>
  <cols>
    <col min="1" max="1" width="13.5703125" style="200" customWidth="1"/>
    <col min="2" max="2" width="4.28515625" style="200" customWidth="1"/>
    <col min="3" max="3" width="60.5703125" style="200" customWidth="1"/>
    <col min="4" max="4" width="16.7109375" style="240" customWidth="1"/>
    <col min="5" max="5" width="15.140625" style="200" customWidth="1"/>
    <col min="6" max="6" width="8.28515625" style="200" customWidth="1"/>
    <col min="7" max="9" width="9.28515625" style="200" customWidth="1"/>
    <col min="10" max="10" width="9.85546875" style="200" customWidth="1"/>
    <col min="11" max="11" width="10.42578125" style="200" customWidth="1"/>
    <col min="12" max="12" width="11" style="200" customWidth="1"/>
    <col min="13" max="14" width="8.42578125" style="200" customWidth="1"/>
    <col min="15" max="15" width="11" style="200" customWidth="1"/>
    <col min="16" max="16" width="10.28515625" style="200" customWidth="1"/>
    <col min="17" max="17" width="9.5703125" style="200" customWidth="1"/>
    <col min="18" max="18" width="8.5703125" style="200" customWidth="1"/>
    <col min="19" max="19" width="11.85546875" style="200" customWidth="1"/>
    <col min="20" max="16384" width="9.140625" style="200"/>
  </cols>
  <sheetData>
    <row r="1" spans="1:19" x14ac:dyDescent="0.25">
      <c r="A1" s="199" t="s">
        <v>214</v>
      </c>
    </row>
    <row r="2" spans="1:19" ht="18" x14ac:dyDescent="0.25">
      <c r="A2" s="3" t="s">
        <v>104</v>
      </c>
    </row>
    <row r="3" spans="1:19" ht="15.75" x14ac:dyDescent="0.25">
      <c r="A3" s="15" t="s">
        <v>362</v>
      </c>
    </row>
    <row r="4" spans="1:19" ht="15.75" x14ac:dyDescent="0.25">
      <c r="A4" s="15"/>
    </row>
    <row r="5" spans="1:19" ht="38.25" x14ac:dyDescent="0.25">
      <c r="A5" s="249" t="s">
        <v>373</v>
      </c>
      <c r="B5" s="201"/>
      <c r="C5" s="201"/>
      <c r="D5" s="202" t="s">
        <v>215</v>
      </c>
      <c r="E5" s="202" t="s">
        <v>366</v>
      </c>
      <c r="F5" s="202" t="s">
        <v>367</v>
      </c>
      <c r="G5" s="203" t="s">
        <v>216</v>
      </c>
      <c r="H5" s="202" t="s">
        <v>217</v>
      </c>
      <c r="I5" s="202" t="s">
        <v>218</v>
      </c>
      <c r="J5" s="202" t="s">
        <v>219</v>
      </c>
      <c r="K5" s="204" t="s">
        <v>220</v>
      </c>
      <c r="L5" s="202" t="s">
        <v>221</v>
      </c>
      <c r="M5" s="202" t="s">
        <v>222</v>
      </c>
      <c r="N5" s="202" t="s">
        <v>223</v>
      </c>
      <c r="O5" s="202" t="s">
        <v>224</v>
      </c>
      <c r="P5" s="202" t="s">
        <v>225</v>
      </c>
      <c r="Q5" s="202" t="s">
        <v>226</v>
      </c>
      <c r="R5" s="202" t="s">
        <v>227</v>
      </c>
      <c r="S5" s="251" t="s">
        <v>228</v>
      </c>
    </row>
    <row r="6" spans="1:19" s="211" customFormat="1" x14ac:dyDescent="0.25">
      <c r="A6" s="205" t="s">
        <v>105</v>
      </c>
      <c r="B6" s="206" t="s">
        <v>106</v>
      </c>
      <c r="C6" s="207"/>
      <c r="D6" s="241"/>
      <c r="E6" s="232">
        <v>37493.1</v>
      </c>
      <c r="F6" s="235">
        <v>11</v>
      </c>
      <c r="G6" s="230">
        <v>1.19</v>
      </c>
      <c r="H6" s="209">
        <v>2.61</v>
      </c>
      <c r="I6" s="169">
        <v>1.02</v>
      </c>
      <c r="J6" s="169">
        <v>2.17</v>
      </c>
      <c r="K6" s="210">
        <v>2.1</v>
      </c>
      <c r="L6" s="169">
        <v>1.61</v>
      </c>
      <c r="M6" s="169">
        <v>1.03</v>
      </c>
      <c r="N6" s="169">
        <v>2.57</v>
      </c>
      <c r="O6" s="169">
        <v>1.29</v>
      </c>
      <c r="P6" s="169">
        <v>2.73</v>
      </c>
      <c r="Q6" s="169">
        <v>2.44</v>
      </c>
      <c r="R6" s="169">
        <v>2.44</v>
      </c>
      <c r="S6" s="252">
        <v>2.41</v>
      </c>
    </row>
    <row r="7" spans="1:19" x14ac:dyDescent="0.25">
      <c r="A7" s="212" t="s">
        <v>108</v>
      </c>
      <c r="B7" s="213" t="s">
        <v>109</v>
      </c>
      <c r="C7" s="214"/>
      <c r="D7" s="241" t="s">
        <v>170</v>
      </c>
      <c r="E7" s="233">
        <v>1195.5</v>
      </c>
      <c r="F7" s="236">
        <v>2</v>
      </c>
      <c r="G7" s="208">
        <v>1.8</v>
      </c>
      <c r="H7" s="208">
        <v>0.33</v>
      </c>
      <c r="I7" s="170" t="s">
        <v>171</v>
      </c>
      <c r="J7" s="170" t="s">
        <v>229</v>
      </c>
      <c r="K7" s="215">
        <v>0.08</v>
      </c>
      <c r="L7" s="170">
        <v>0.59</v>
      </c>
      <c r="M7" s="170">
        <v>7.0000000000000007E-2</v>
      </c>
      <c r="N7" s="170">
        <v>0.05</v>
      </c>
      <c r="O7" s="170">
        <v>1.94</v>
      </c>
      <c r="P7" s="170" t="s">
        <v>172</v>
      </c>
      <c r="Q7" s="170">
        <v>0.74</v>
      </c>
      <c r="R7" s="170" t="s">
        <v>20</v>
      </c>
      <c r="S7" s="253" t="s">
        <v>230</v>
      </c>
    </row>
    <row r="8" spans="1:19" x14ac:dyDescent="0.25">
      <c r="A8" s="212" t="s">
        <v>110</v>
      </c>
      <c r="B8" s="213" t="s">
        <v>111</v>
      </c>
      <c r="C8" s="214"/>
      <c r="D8" s="241" t="s">
        <v>173</v>
      </c>
      <c r="E8" s="233">
        <v>1917.6</v>
      </c>
      <c r="F8" s="236">
        <v>10</v>
      </c>
      <c r="G8" s="208">
        <v>0.31</v>
      </c>
      <c r="H8" s="208">
        <v>5.83</v>
      </c>
      <c r="I8" s="170" t="s">
        <v>231</v>
      </c>
      <c r="J8" s="170" t="s">
        <v>232</v>
      </c>
      <c r="K8" s="215">
        <v>1.81</v>
      </c>
      <c r="L8" s="170">
        <v>0.91</v>
      </c>
      <c r="M8" s="170">
        <v>1.96</v>
      </c>
      <c r="N8" s="170">
        <v>0.88</v>
      </c>
      <c r="O8" s="170">
        <v>0.13</v>
      </c>
      <c r="P8" s="170" t="s">
        <v>233</v>
      </c>
      <c r="Q8" s="170">
        <v>0.56999999999999995</v>
      </c>
      <c r="R8" s="170">
        <v>1.0900000000000001</v>
      </c>
      <c r="S8" s="253" t="s">
        <v>234</v>
      </c>
    </row>
    <row r="9" spans="1:19" s="211" customFormat="1" x14ac:dyDescent="0.25">
      <c r="A9" s="205" t="s">
        <v>107</v>
      </c>
      <c r="B9" s="216" t="s">
        <v>235</v>
      </c>
      <c r="C9" s="217"/>
      <c r="D9" s="241"/>
      <c r="E9" s="232">
        <v>10828.6</v>
      </c>
      <c r="F9" s="236">
        <v>11</v>
      </c>
      <c r="G9" s="209">
        <v>5.2</v>
      </c>
      <c r="H9" s="209">
        <v>9.67</v>
      </c>
      <c r="I9" s="169" t="s">
        <v>236</v>
      </c>
      <c r="J9" s="169" t="s">
        <v>237</v>
      </c>
      <c r="K9" s="210">
        <v>7.59</v>
      </c>
      <c r="L9" s="169">
        <v>6.9</v>
      </c>
      <c r="M9" s="169">
        <v>4.0999999999999996</v>
      </c>
      <c r="N9" s="169">
        <v>11.04</v>
      </c>
      <c r="O9" s="169">
        <v>5.89</v>
      </c>
      <c r="P9" s="169" t="s">
        <v>238</v>
      </c>
      <c r="Q9" s="169">
        <v>9.76</v>
      </c>
      <c r="R9" s="169">
        <v>12.29</v>
      </c>
      <c r="S9" s="252" t="s">
        <v>239</v>
      </c>
    </row>
    <row r="10" spans="1:19" x14ac:dyDescent="0.25">
      <c r="A10" s="212" t="s">
        <v>112</v>
      </c>
      <c r="B10" s="218"/>
      <c r="C10" s="213" t="s">
        <v>113</v>
      </c>
      <c r="D10" s="241" t="s">
        <v>173</v>
      </c>
      <c r="E10" s="233">
        <v>1192.7</v>
      </c>
      <c r="F10" s="236">
        <v>1</v>
      </c>
      <c r="G10" s="208">
        <v>2.79</v>
      </c>
      <c r="H10" s="208">
        <v>2.14</v>
      </c>
      <c r="I10" s="170" t="s">
        <v>240</v>
      </c>
      <c r="J10" s="170" t="s">
        <v>241</v>
      </c>
      <c r="K10" s="215">
        <v>2.08</v>
      </c>
      <c r="L10" s="170">
        <v>0.85</v>
      </c>
      <c r="M10" s="170">
        <v>1.03</v>
      </c>
      <c r="N10" s="170">
        <v>2.19</v>
      </c>
      <c r="O10" s="170">
        <v>2.0699999999999998</v>
      </c>
      <c r="P10" s="170" t="s">
        <v>242</v>
      </c>
      <c r="Q10" s="170">
        <v>0.73</v>
      </c>
      <c r="R10" s="170">
        <v>2.19</v>
      </c>
      <c r="S10" s="253" t="s">
        <v>243</v>
      </c>
    </row>
    <row r="11" spans="1:19" x14ac:dyDescent="0.25">
      <c r="A11" s="212" t="s">
        <v>114</v>
      </c>
      <c r="B11" s="218"/>
      <c r="C11" s="213" t="s">
        <v>115</v>
      </c>
      <c r="D11" s="241" t="s">
        <v>173</v>
      </c>
      <c r="E11" s="233">
        <v>117.6</v>
      </c>
      <c r="F11" s="236">
        <v>3</v>
      </c>
      <c r="G11" s="208">
        <v>3.17</v>
      </c>
      <c r="H11" s="208">
        <v>5.36</v>
      </c>
      <c r="I11" s="170" t="s">
        <v>244</v>
      </c>
      <c r="J11" s="170" t="s">
        <v>245</v>
      </c>
      <c r="K11" s="215">
        <v>0.96</v>
      </c>
      <c r="L11" s="170">
        <v>3.08</v>
      </c>
      <c r="M11" s="170">
        <v>3.07</v>
      </c>
      <c r="N11" s="170" t="s">
        <v>246</v>
      </c>
      <c r="O11" s="170">
        <v>2.5099999999999998</v>
      </c>
      <c r="P11" s="170" t="s">
        <v>247</v>
      </c>
      <c r="Q11" s="170">
        <v>1.5</v>
      </c>
      <c r="R11" s="170">
        <v>3.74</v>
      </c>
      <c r="S11" s="253" t="s">
        <v>248</v>
      </c>
    </row>
    <row r="12" spans="1:19" x14ac:dyDescent="0.25">
      <c r="A12" s="212" t="s">
        <v>116</v>
      </c>
      <c r="B12" s="218"/>
      <c r="C12" s="213" t="s">
        <v>117</v>
      </c>
      <c r="D12" s="241" t="s">
        <v>173</v>
      </c>
      <c r="E12" s="233">
        <v>361.2</v>
      </c>
      <c r="F12" s="236">
        <v>2</v>
      </c>
      <c r="G12" s="208">
        <v>2.27</v>
      </c>
      <c r="H12" s="208">
        <v>1.25</v>
      </c>
      <c r="I12" s="170" t="s">
        <v>249</v>
      </c>
      <c r="J12" s="170" t="s">
        <v>250</v>
      </c>
      <c r="K12" s="215">
        <v>2.06</v>
      </c>
      <c r="L12" s="170">
        <v>0.65</v>
      </c>
      <c r="M12" s="170">
        <v>0.99</v>
      </c>
      <c r="N12" s="170" t="s">
        <v>251</v>
      </c>
      <c r="O12" s="170">
        <v>1.1399999999999999</v>
      </c>
      <c r="P12" s="170" t="s">
        <v>252</v>
      </c>
      <c r="Q12" s="170">
        <v>0.91</v>
      </c>
      <c r="R12" s="170">
        <v>1.24</v>
      </c>
      <c r="S12" s="253" t="s">
        <v>175</v>
      </c>
    </row>
    <row r="13" spans="1:19" x14ac:dyDescent="0.25">
      <c r="A13" s="212" t="s">
        <v>118</v>
      </c>
      <c r="B13" s="218"/>
      <c r="C13" s="213" t="s">
        <v>119</v>
      </c>
      <c r="D13" s="241" t="s">
        <v>173</v>
      </c>
      <c r="E13" s="233" t="s">
        <v>20</v>
      </c>
      <c r="F13" s="237" t="s">
        <v>20</v>
      </c>
      <c r="G13" s="208" t="s">
        <v>20</v>
      </c>
      <c r="H13" s="208" t="s">
        <v>253</v>
      </c>
      <c r="I13" s="170" t="s">
        <v>254</v>
      </c>
      <c r="J13" s="170" t="s">
        <v>20</v>
      </c>
      <c r="K13" s="215" t="s">
        <v>255</v>
      </c>
      <c r="L13" s="170">
        <v>1.69</v>
      </c>
      <c r="M13" s="170">
        <v>0.79</v>
      </c>
      <c r="N13" s="170">
        <v>0.83</v>
      </c>
      <c r="O13" s="231">
        <v>11.75</v>
      </c>
      <c r="P13" s="170" t="s">
        <v>20</v>
      </c>
      <c r="Q13" s="170">
        <v>3.51</v>
      </c>
      <c r="R13" s="170" t="s">
        <v>256</v>
      </c>
      <c r="S13" s="253" t="s">
        <v>256</v>
      </c>
    </row>
    <row r="14" spans="1:19" x14ac:dyDescent="0.25">
      <c r="A14" s="212" t="s">
        <v>120</v>
      </c>
      <c r="B14" s="218"/>
      <c r="C14" s="213" t="s">
        <v>121</v>
      </c>
      <c r="D14" s="241" t="s">
        <v>176</v>
      </c>
      <c r="E14" s="233" t="s">
        <v>20</v>
      </c>
      <c r="F14" s="237" t="s">
        <v>20</v>
      </c>
      <c r="G14" s="208" t="s">
        <v>20</v>
      </c>
      <c r="H14" s="208">
        <v>4.13</v>
      </c>
      <c r="I14" s="170" t="s">
        <v>257</v>
      </c>
      <c r="J14" s="170" t="s">
        <v>20</v>
      </c>
      <c r="K14" s="215">
        <v>5.1100000000000003</v>
      </c>
      <c r="L14" s="170">
        <v>4.93</v>
      </c>
      <c r="M14" s="170">
        <v>4.4400000000000004</v>
      </c>
      <c r="N14" s="170" t="s">
        <v>258</v>
      </c>
      <c r="O14" s="231">
        <v>4.82</v>
      </c>
      <c r="P14" s="170" t="s">
        <v>20</v>
      </c>
      <c r="Q14" s="170">
        <v>9.75</v>
      </c>
      <c r="R14" s="170">
        <v>4.84</v>
      </c>
      <c r="S14" s="253" t="s">
        <v>259</v>
      </c>
    </row>
    <row r="15" spans="1:19" x14ac:dyDescent="0.25">
      <c r="A15" s="212" t="s">
        <v>122</v>
      </c>
      <c r="B15" s="218"/>
      <c r="C15" s="213" t="s">
        <v>123</v>
      </c>
      <c r="D15" s="241" t="s">
        <v>177</v>
      </c>
      <c r="E15" s="233">
        <v>428.7</v>
      </c>
      <c r="F15" s="237" t="s">
        <v>20</v>
      </c>
      <c r="G15" s="208" t="s">
        <v>20</v>
      </c>
      <c r="H15" s="208">
        <v>26.75</v>
      </c>
      <c r="I15" s="170" t="s">
        <v>260</v>
      </c>
      <c r="J15" s="170" t="s">
        <v>261</v>
      </c>
      <c r="K15" s="215">
        <v>9.57</v>
      </c>
      <c r="L15" s="170">
        <v>6.66</v>
      </c>
      <c r="M15" s="170">
        <v>6.49</v>
      </c>
      <c r="N15" s="170" t="s">
        <v>262</v>
      </c>
      <c r="O15" s="170">
        <v>9.16</v>
      </c>
      <c r="P15" s="170" t="s">
        <v>20</v>
      </c>
      <c r="Q15" s="170">
        <v>20.96</v>
      </c>
      <c r="R15" s="170">
        <v>49.45</v>
      </c>
      <c r="S15" s="253" t="s">
        <v>263</v>
      </c>
    </row>
    <row r="16" spans="1:19" x14ac:dyDescent="0.25">
      <c r="A16" s="212" t="s">
        <v>124</v>
      </c>
      <c r="B16" s="218"/>
      <c r="C16" s="213" t="s">
        <v>125</v>
      </c>
      <c r="D16" s="241" t="s">
        <v>178</v>
      </c>
      <c r="E16" s="233">
        <v>330.4</v>
      </c>
      <c r="F16" s="236">
        <v>8</v>
      </c>
      <c r="G16" s="208">
        <v>2.2999999999999998</v>
      </c>
      <c r="H16" s="208">
        <v>4.9800000000000004</v>
      </c>
      <c r="I16" s="170" t="s">
        <v>264</v>
      </c>
      <c r="J16" s="170" t="s">
        <v>247</v>
      </c>
      <c r="K16" s="215">
        <v>3.5</v>
      </c>
      <c r="L16" s="170">
        <v>4.6900000000000004</v>
      </c>
      <c r="M16" s="170">
        <v>2.2400000000000002</v>
      </c>
      <c r="N16" s="170" t="s">
        <v>265</v>
      </c>
      <c r="O16" s="170">
        <v>2.29</v>
      </c>
      <c r="P16" s="170">
        <v>1.21</v>
      </c>
      <c r="Q16" s="170">
        <v>3.54</v>
      </c>
      <c r="R16" s="170">
        <v>3.09</v>
      </c>
      <c r="S16" s="253" t="s">
        <v>266</v>
      </c>
    </row>
    <row r="17" spans="1:19" x14ac:dyDescent="0.25">
      <c r="A17" s="212" t="s">
        <v>126</v>
      </c>
      <c r="B17" s="218"/>
      <c r="C17" s="213" t="s">
        <v>127</v>
      </c>
      <c r="D17" s="241" t="s">
        <v>178</v>
      </c>
      <c r="E17" s="233">
        <v>494.8</v>
      </c>
      <c r="F17" s="237">
        <v>5</v>
      </c>
      <c r="G17" s="208">
        <v>3.32</v>
      </c>
      <c r="H17" s="208">
        <v>7.7</v>
      </c>
      <c r="I17" s="170" t="s">
        <v>267</v>
      </c>
      <c r="J17" s="170" t="s">
        <v>268</v>
      </c>
      <c r="K17" s="215">
        <v>1.75</v>
      </c>
      <c r="L17" s="170">
        <v>2.2599999999999998</v>
      </c>
      <c r="M17" s="170">
        <v>1.43</v>
      </c>
      <c r="N17" s="170">
        <v>2.58</v>
      </c>
      <c r="O17" s="170">
        <v>4.3499999999999996</v>
      </c>
      <c r="P17" s="170">
        <v>6.54</v>
      </c>
      <c r="Q17" s="170">
        <v>2.75</v>
      </c>
      <c r="R17" s="170">
        <v>0.91</v>
      </c>
      <c r="S17" s="253" t="s">
        <v>269</v>
      </c>
    </row>
    <row r="18" spans="1:19" x14ac:dyDescent="0.25">
      <c r="A18" s="212" t="s">
        <v>128</v>
      </c>
      <c r="B18" s="218"/>
      <c r="C18" s="213" t="s">
        <v>129</v>
      </c>
      <c r="D18" s="241" t="s">
        <v>179</v>
      </c>
      <c r="E18" s="233">
        <v>1149.2</v>
      </c>
      <c r="F18" s="237" t="s">
        <v>20</v>
      </c>
      <c r="G18" s="208" t="s">
        <v>20</v>
      </c>
      <c r="H18" s="208">
        <v>3.68</v>
      </c>
      <c r="I18" s="170" t="s">
        <v>270</v>
      </c>
      <c r="J18" s="170" t="s">
        <v>271</v>
      </c>
      <c r="K18" s="215">
        <v>2.02</v>
      </c>
      <c r="L18" s="170">
        <v>3.4</v>
      </c>
      <c r="M18" s="170">
        <v>1.37</v>
      </c>
      <c r="N18" s="170">
        <v>1.1000000000000001</v>
      </c>
      <c r="O18" s="170">
        <v>2.11</v>
      </c>
      <c r="P18" s="170">
        <v>3.31</v>
      </c>
      <c r="Q18" s="170">
        <v>1.83</v>
      </c>
      <c r="R18" s="170">
        <v>1.89</v>
      </c>
      <c r="S18" s="253" t="s">
        <v>272</v>
      </c>
    </row>
    <row r="19" spans="1:19" x14ac:dyDescent="0.25">
      <c r="A19" s="212" t="s">
        <v>130</v>
      </c>
      <c r="B19" s="218"/>
      <c r="C19" s="213" t="s">
        <v>131</v>
      </c>
      <c r="D19" s="241" t="s">
        <v>177</v>
      </c>
      <c r="E19" s="233">
        <v>2106.4</v>
      </c>
      <c r="F19" s="237">
        <v>7</v>
      </c>
      <c r="G19" s="208">
        <v>23.47</v>
      </c>
      <c r="H19" s="208">
        <v>36.840000000000003</v>
      </c>
      <c r="I19" s="170" t="s">
        <v>273</v>
      </c>
      <c r="J19" s="170" t="s">
        <v>274</v>
      </c>
      <c r="K19" s="215">
        <v>31.77</v>
      </c>
      <c r="L19" s="170">
        <v>31.35</v>
      </c>
      <c r="M19" s="170">
        <v>12.46</v>
      </c>
      <c r="N19" s="170">
        <v>32.06</v>
      </c>
      <c r="O19" s="170">
        <v>16.920000000000002</v>
      </c>
      <c r="P19" s="170">
        <v>9.85</v>
      </c>
      <c r="Q19" s="170">
        <v>20.2</v>
      </c>
      <c r="R19" s="170">
        <v>28.11</v>
      </c>
      <c r="S19" s="253" t="s">
        <v>275</v>
      </c>
    </row>
    <row r="20" spans="1:19" x14ac:dyDescent="0.25">
      <c r="A20" s="212" t="s">
        <v>132</v>
      </c>
      <c r="B20" s="218"/>
      <c r="C20" s="213" t="s">
        <v>133</v>
      </c>
      <c r="D20" s="241" t="s">
        <v>176</v>
      </c>
      <c r="E20" s="233">
        <v>489.8</v>
      </c>
      <c r="F20" s="237">
        <v>9</v>
      </c>
      <c r="G20" s="208">
        <v>7.33</v>
      </c>
      <c r="H20" s="208">
        <v>14.49</v>
      </c>
      <c r="I20" s="170" t="s">
        <v>276</v>
      </c>
      <c r="J20" s="170" t="s">
        <v>277</v>
      </c>
      <c r="K20" s="215">
        <v>12.97</v>
      </c>
      <c r="L20" s="170">
        <v>12.02</v>
      </c>
      <c r="M20" s="170">
        <v>6.08</v>
      </c>
      <c r="N20" s="170">
        <v>5.89</v>
      </c>
      <c r="O20" s="170">
        <v>17.46</v>
      </c>
      <c r="P20" s="170">
        <v>14.83</v>
      </c>
      <c r="Q20" s="170">
        <v>6.27</v>
      </c>
      <c r="R20" s="170">
        <v>8.6</v>
      </c>
      <c r="S20" s="253" t="s">
        <v>278</v>
      </c>
    </row>
    <row r="21" spans="1:19" x14ac:dyDescent="0.25">
      <c r="A21" s="212" t="s">
        <v>134</v>
      </c>
      <c r="B21" s="218"/>
      <c r="C21" s="213" t="s">
        <v>135</v>
      </c>
      <c r="D21" s="241" t="s">
        <v>176</v>
      </c>
      <c r="E21" s="233">
        <v>1401.1</v>
      </c>
      <c r="F21" s="237">
        <v>9</v>
      </c>
      <c r="G21" s="208">
        <v>8.83</v>
      </c>
      <c r="H21" s="208">
        <v>10.77</v>
      </c>
      <c r="I21" s="170" t="s">
        <v>279</v>
      </c>
      <c r="J21" s="170" t="s">
        <v>280</v>
      </c>
      <c r="K21" s="215">
        <v>9.16</v>
      </c>
      <c r="L21" s="170">
        <v>9.85</v>
      </c>
      <c r="M21" s="170">
        <v>5.13</v>
      </c>
      <c r="N21" s="170">
        <v>7.92</v>
      </c>
      <c r="O21" s="170">
        <v>13.37</v>
      </c>
      <c r="P21" s="170">
        <v>9.77</v>
      </c>
      <c r="Q21" s="170">
        <v>7.3</v>
      </c>
      <c r="R21" s="170">
        <v>9.33</v>
      </c>
      <c r="S21" s="253" t="s">
        <v>281</v>
      </c>
    </row>
    <row r="22" spans="1:19" x14ac:dyDescent="0.25">
      <c r="A22" s="212" t="s">
        <v>136</v>
      </c>
      <c r="B22" s="218"/>
      <c r="C22" s="213" t="s">
        <v>137</v>
      </c>
      <c r="D22" s="241" t="s">
        <v>176</v>
      </c>
      <c r="E22" s="233">
        <v>220.6</v>
      </c>
      <c r="F22" s="237" t="s">
        <v>20</v>
      </c>
      <c r="G22" s="208" t="s">
        <v>20</v>
      </c>
      <c r="H22" s="208">
        <v>8.33</v>
      </c>
      <c r="I22" s="170" t="s">
        <v>282</v>
      </c>
      <c r="J22" s="170" t="s">
        <v>283</v>
      </c>
      <c r="K22" s="215">
        <v>7.23</v>
      </c>
      <c r="L22" s="170">
        <v>17.489999999999998</v>
      </c>
      <c r="M22" s="170">
        <v>11.77</v>
      </c>
      <c r="N22" s="170" t="s">
        <v>284</v>
      </c>
      <c r="O22" s="170">
        <v>7.4</v>
      </c>
      <c r="P22" s="170" t="s">
        <v>285</v>
      </c>
      <c r="Q22" s="170">
        <v>21.2</v>
      </c>
      <c r="R22" s="170">
        <v>16.48</v>
      </c>
      <c r="S22" s="253" t="s">
        <v>286</v>
      </c>
    </row>
    <row r="23" spans="1:19" x14ac:dyDescent="0.25">
      <c r="A23" s="212" t="s">
        <v>287</v>
      </c>
      <c r="B23" s="218"/>
      <c r="C23" s="219" t="s">
        <v>180</v>
      </c>
      <c r="D23" s="241" t="s">
        <v>181</v>
      </c>
      <c r="E23" s="233" t="s">
        <v>368</v>
      </c>
      <c r="F23" s="237" t="s">
        <v>20</v>
      </c>
      <c r="G23" s="208" t="s">
        <v>20</v>
      </c>
      <c r="H23" s="208" t="s">
        <v>288</v>
      </c>
      <c r="I23" s="170" t="s">
        <v>289</v>
      </c>
      <c r="J23" s="170" t="s">
        <v>290</v>
      </c>
      <c r="K23" s="215" t="s">
        <v>291</v>
      </c>
      <c r="L23" s="170" t="s">
        <v>292</v>
      </c>
      <c r="M23" s="170" t="s">
        <v>293</v>
      </c>
      <c r="N23" s="170" t="s">
        <v>294</v>
      </c>
      <c r="O23" s="170" t="s">
        <v>295</v>
      </c>
      <c r="P23" s="170" t="s">
        <v>296</v>
      </c>
      <c r="Q23" s="170" t="s">
        <v>297</v>
      </c>
      <c r="R23" s="170" t="s">
        <v>298</v>
      </c>
      <c r="S23" s="253" t="s">
        <v>299</v>
      </c>
    </row>
    <row r="24" spans="1:19" x14ac:dyDescent="0.25">
      <c r="A24" s="212" t="s">
        <v>138</v>
      </c>
      <c r="B24" s="218"/>
      <c r="C24" s="219" t="s">
        <v>139</v>
      </c>
      <c r="D24" s="241" t="s">
        <v>178</v>
      </c>
      <c r="E24" s="233">
        <v>449.50000000000006</v>
      </c>
      <c r="F24" s="237">
        <v>2</v>
      </c>
      <c r="G24" s="208">
        <v>7.81</v>
      </c>
      <c r="H24" s="208">
        <v>4.75</v>
      </c>
      <c r="I24" s="170" t="s">
        <v>300</v>
      </c>
      <c r="J24" s="170" t="s">
        <v>301</v>
      </c>
      <c r="K24" s="215">
        <v>4.3</v>
      </c>
      <c r="L24" s="170">
        <v>5.13</v>
      </c>
      <c r="M24" s="170">
        <v>2.09</v>
      </c>
      <c r="N24" s="170" t="s">
        <v>20</v>
      </c>
      <c r="O24" s="170">
        <v>1.25</v>
      </c>
      <c r="P24" s="170" t="s">
        <v>302</v>
      </c>
      <c r="Q24" s="170">
        <v>4.2699999999999996</v>
      </c>
      <c r="R24" s="170" t="s">
        <v>303</v>
      </c>
      <c r="S24" s="253" t="s">
        <v>304</v>
      </c>
    </row>
    <row r="25" spans="1:19" x14ac:dyDescent="0.25">
      <c r="A25" s="212" t="s">
        <v>140</v>
      </c>
      <c r="B25" s="218"/>
      <c r="C25" s="219" t="s">
        <v>141</v>
      </c>
      <c r="D25" s="241" t="s">
        <v>178</v>
      </c>
      <c r="E25" s="233">
        <v>259.7</v>
      </c>
      <c r="F25" s="237">
        <v>3</v>
      </c>
      <c r="G25" s="208">
        <v>1.53</v>
      </c>
      <c r="H25" s="208">
        <v>1.75</v>
      </c>
      <c r="I25" s="170" t="s">
        <v>305</v>
      </c>
      <c r="J25" s="170" t="s">
        <v>306</v>
      </c>
      <c r="K25" s="215" t="s">
        <v>307</v>
      </c>
      <c r="L25" s="170">
        <v>1.95</v>
      </c>
      <c r="M25" s="170">
        <v>1.17</v>
      </c>
      <c r="N25" s="170" t="s">
        <v>20</v>
      </c>
      <c r="O25" s="170">
        <v>1.3</v>
      </c>
      <c r="P25" s="170" t="s">
        <v>174</v>
      </c>
      <c r="Q25" s="170">
        <v>1.1599999999999999</v>
      </c>
      <c r="R25" s="170" t="s">
        <v>20</v>
      </c>
      <c r="S25" s="253" t="s">
        <v>308</v>
      </c>
    </row>
    <row r="26" spans="1:19" x14ac:dyDescent="0.25">
      <c r="A26" s="212" t="s">
        <v>142</v>
      </c>
      <c r="B26" s="218" t="s">
        <v>143</v>
      </c>
      <c r="C26" s="213"/>
      <c r="D26" s="241" t="s">
        <v>170</v>
      </c>
      <c r="E26" s="233">
        <v>449.4</v>
      </c>
      <c r="F26" s="237">
        <v>7</v>
      </c>
      <c r="G26" s="208">
        <v>0.42</v>
      </c>
      <c r="H26" s="208">
        <v>1.33</v>
      </c>
      <c r="I26" s="170" t="s">
        <v>243</v>
      </c>
      <c r="J26" s="170" t="s">
        <v>309</v>
      </c>
      <c r="K26" s="215">
        <v>1.1100000000000001</v>
      </c>
      <c r="L26" s="170">
        <v>1.18</v>
      </c>
      <c r="M26" s="170">
        <v>0.28999999999999998</v>
      </c>
      <c r="N26" s="170">
        <v>0.32</v>
      </c>
      <c r="O26" s="170">
        <v>0.56000000000000005</v>
      </c>
      <c r="P26" s="170">
        <v>0.55000000000000004</v>
      </c>
      <c r="Q26" s="170">
        <v>0.2</v>
      </c>
      <c r="R26" s="170" t="s">
        <v>183</v>
      </c>
      <c r="S26" s="253" t="s">
        <v>305</v>
      </c>
    </row>
    <row r="27" spans="1:19" x14ac:dyDescent="0.25">
      <c r="A27" s="212" t="s">
        <v>144</v>
      </c>
      <c r="B27" s="218" t="s">
        <v>145</v>
      </c>
      <c r="C27" s="213"/>
      <c r="D27" s="241" t="s">
        <v>170</v>
      </c>
      <c r="E27" s="233">
        <v>379.9</v>
      </c>
      <c r="F27" s="237">
        <v>7</v>
      </c>
      <c r="G27" s="208">
        <v>0.18</v>
      </c>
      <c r="H27" s="208">
        <v>0.53</v>
      </c>
      <c r="I27" s="170" t="s">
        <v>291</v>
      </c>
      <c r="J27" s="170" t="s">
        <v>306</v>
      </c>
      <c r="K27" s="215">
        <v>0.79</v>
      </c>
      <c r="L27" s="170">
        <v>0.12</v>
      </c>
      <c r="M27" s="170">
        <v>0.2</v>
      </c>
      <c r="N27" s="170">
        <v>0.53</v>
      </c>
      <c r="O27" s="170">
        <v>0.28000000000000003</v>
      </c>
      <c r="P27" s="170">
        <v>0.08</v>
      </c>
      <c r="Q27" s="170">
        <v>7.0000000000000007E-2</v>
      </c>
      <c r="R27" s="170" t="s">
        <v>310</v>
      </c>
      <c r="S27" s="253" t="s">
        <v>311</v>
      </c>
    </row>
    <row r="28" spans="1:19" x14ac:dyDescent="0.25">
      <c r="A28" s="212" t="s">
        <v>146</v>
      </c>
      <c r="B28" s="218" t="s">
        <v>147</v>
      </c>
      <c r="C28" s="213"/>
      <c r="D28" s="241" t="s">
        <v>170</v>
      </c>
      <c r="E28" s="233">
        <v>873.3</v>
      </c>
      <c r="F28" s="237">
        <v>10</v>
      </c>
      <c r="G28" s="208">
        <v>0.36</v>
      </c>
      <c r="H28" s="208">
        <v>0.83</v>
      </c>
      <c r="I28" s="170" t="s">
        <v>312</v>
      </c>
      <c r="J28" s="170" t="s">
        <v>313</v>
      </c>
      <c r="K28" s="215">
        <v>0.5</v>
      </c>
      <c r="L28" s="170">
        <v>0.99</v>
      </c>
      <c r="M28" s="170">
        <v>0.4</v>
      </c>
      <c r="N28" s="170">
        <v>0.13</v>
      </c>
      <c r="O28" s="170">
        <v>0.59</v>
      </c>
      <c r="P28" s="170" t="s">
        <v>314</v>
      </c>
      <c r="Q28" s="170">
        <v>0.18</v>
      </c>
      <c r="R28" s="170" t="s">
        <v>315</v>
      </c>
      <c r="S28" s="253" t="s">
        <v>316</v>
      </c>
    </row>
    <row r="29" spans="1:19" x14ac:dyDescent="0.25">
      <c r="A29" s="212" t="s">
        <v>148</v>
      </c>
      <c r="B29" s="218" t="s">
        <v>149</v>
      </c>
      <c r="C29" s="213"/>
      <c r="D29" s="241" t="s">
        <v>170</v>
      </c>
      <c r="E29" s="233">
        <v>411.6</v>
      </c>
      <c r="F29" s="237">
        <v>2</v>
      </c>
      <c r="G29" s="208">
        <v>0.3</v>
      </c>
      <c r="H29" s="208">
        <v>0.3</v>
      </c>
      <c r="I29" s="170" t="s">
        <v>317</v>
      </c>
      <c r="J29" s="170" t="s">
        <v>318</v>
      </c>
      <c r="K29" s="215">
        <v>0.14000000000000001</v>
      </c>
      <c r="L29" s="170">
        <v>0.18</v>
      </c>
      <c r="M29" s="170">
        <v>0.08</v>
      </c>
      <c r="N29" s="170">
        <v>0.21</v>
      </c>
      <c r="O29" s="170">
        <v>0.28999999999999998</v>
      </c>
      <c r="P29" s="170">
        <v>0.03</v>
      </c>
      <c r="Q29" s="170">
        <v>0.1</v>
      </c>
      <c r="R29" s="170">
        <v>1.47</v>
      </c>
      <c r="S29" s="253" t="s">
        <v>319</v>
      </c>
    </row>
    <row r="30" spans="1:19" x14ac:dyDescent="0.25">
      <c r="A30" s="212" t="s">
        <v>150</v>
      </c>
      <c r="B30" s="218" t="s">
        <v>151</v>
      </c>
      <c r="C30" s="213"/>
      <c r="D30" s="241" t="s">
        <v>170</v>
      </c>
      <c r="E30" s="233" t="s">
        <v>20</v>
      </c>
      <c r="F30" s="237" t="s">
        <v>20</v>
      </c>
      <c r="G30" s="208" t="s">
        <v>20</v>
      </c>
      <c r="H30" s="208">
        <v>0.02</v>
      </c>
      <c r="I30" s="170" t="s">
        <v>306</v>
      </c>
      <c r="J30" s="170" t="s">
        <v>318</v>
      </c>
      <c r="K30" s="215" t="s">
        <v>184</v>
      </c>
      <c r="L30" s="170">
        <v>0</v>
      </c>
      <c r="M30" s="170">
        <v>0.02</v>
      </c>
      <c r="N30" s="170" t="s">
        <v>20</v>
      </c>
      <c r="O30" s="170">
        <v>0.01</v>
      </c>
      <c r="P30" s="170" t="s">
        <v>320</v>
      </c>
      <c r="Q30" s="170">
        <v>0</v>
      </c>
      <c r="R30" s="170" t="s">
        <v>20</v>
      </c>
      <c r="S30" s="253">
        <v>0</v>
      </c>
    </row>
    <row r="31" spans="1:19" x14ac:dyDescent="0.25">
      <c r="A31" s="212" t="s">
        <v>185</v>
      </c>
      <c r="B31" s="218" t="s">
        <v>321</v>
      </c>
      <c r="C31" s="213"/>
      <c r="D31" s="241"/>
      <c r="E31" s="233">
        <v>2681</v>
      </c>
      <c r="F31" s="237">
        <v>2</v>
      </c>
      <c r="G31" s="208">
        <v>8.41</v>
      </c>
      <c r="H31" s="208">
        <v>2.42</v>
      </c>
      <c r="I31" s="170" t="s">
        <v>322</v>
      </c>
      <c r="J31" s="170" t="s">
        <v>323</v>
      </c>
      <c r="K31" s="215">
        <v>2.95</v>
      </c>
      <c r="L31" s="170">
        <v>4.63</v>
      </c>
      <c r="M31" s="170">
        <v>0.51</v>
      </c>
      <c r="N31" s="231" t="s">
        <v>182</v>
      </c>
      <c r="O31" s="170">
        <v>0.42</v>
      </c>
      <c r="P31" s="170">
        <v>2.27</v>
      </c>
      <c r="Q31" s="170">
        <v>0.11</v>
      </c>
      <c r="R31" s="170" t="s">
        <v>20</v>
      </c>
      <c r="S31" s="253" t="s">
        <v>267</v>
      </c>
    </row>
    <row r="32" spans="1:19" x14ac:dyDescent="0.25">
      <c r="A32" s="212" t="s">
        <v>152</v>
      </c>
      <c r="B32" s="218"/>
      <c r="C32" s="213" t="s">
        <v>153</v>
      </c>
      <c r="D32" s="241" t="s">
        <v>181</v>
      </c>
      <c r="E32" s="233">
        <v>2632.4</v>
      </c>
      <c r="F32" s="237" t="s">
        <v>20</v>
      </c>
      <c r="G32" s="208" t="s">
        <v>20</v>
      </c>
      <c r="H32" s="208">
        <v>5.13</v>
      </c>
      <c r="I32" s="170" t="s">
        <v>324</v>
      </c>
      <c r="J32" s="170" t="s">
        <v>257</v>
      </c>
      <c r="K32" s="215">
        <v>4.22</v>
      </c>
      <c r="L32" s="170">
        <v>8.2899999999999991</v>
      </c>
      <c r="M32" s="170">
        <v>0.92</v>
      </c>
      <c r="N32" s="170" t="s">
        <v>20</v>
      </c>
      <c r="O32" s="170" t="s">
        <v>20</v>
      </c>
      <c r="P32" s="170" t="s">
        <v>20</v>
      </c>
      <c r="Q32" s="170">
        <v>0.21</v>
      </c>
      <c r="R32" s="170">
        <v>11.59</v>
      </c>
      <c r="S32" s="254" t="s">
        <v>325</v>
      </c>
    </row>
    <row r="33" spans="1:19" x14ac:dyDescent="0.25">
      <c r="A33" s="212" t="s">
        <v>154</v>
      </c>
      <c r="B33" s="218"/>
      <c r="C33" s="213" t="s">
        <v>326</v>
      </c>
      <c r="D33" s="241" t="s">
        <v>170</v>
      </c>
      <c r="E33" s="233">
        <v>48.6</v>
      </c>
      <c r="F33" s="237" t="s">
        <v>20</v>
      </c>
      <c r="G33" s="208" t="s">
        <v>20</v>
      </c>
      <c r="H33" s="208">
        <v>0.74</v>
      </c>
      <c r="I33" s="170" t="s">
        <v>242</v>
      </c>
      <c r="J33" s="170" t="s">
        <v>327</v>
      </c>
      <c r="K33" s="215">
        <v>0.22</v>
      </c>
      <c r="L33" s="170">
        <v>0.37</v>
      </c>
      <c r="M33" s="170">
        <v>0.28999999999999998</v>
      </c>
      <c r="N33" s="170" t="s">
        <v>20</v>
      </c>
      <c r="O33" s="170" t="s">
        <v>20</v>
      </c>
      <c r="P33" s="170" t="s">
        <v>20</v>
      </c>
      <c r="Q33" s="170">
        <v>0.02</v>
      </c>
      <c r="R33" s="170" t="s">
        <v>20</v>
      </c>
      <c r="S33" s="254" t="s">
        <v>328</v>
      </c>
    </row>
    <row r="34" spans="1:19" x14ac:dyDescent="0.25">
      <c r="A34" s="212" t="s">
        <v>155</v>
      </c>
      <c r="B34" s="218" t="s">
        <v>156</v>
      </c>
      <c r="C34" s="213"/>
      <c r="D34" s="241" t="s">
        <v>173</v>
      </c>
      <c r="E34" s="233">
        <v>988.3</v>
      </c>
      <c r="F34" s="237">
        <v>3</v>
      </c>
      <c r="G34" s="208">
        <v>3.08</v>
      </c>
      <c r="H34" s="208">
        <v>4.95</v>
      </c>
      <c r="I34" s="170" t="s">
        <v>329</v>
      </c>
      <c r="J34" s="170" t="s">
        <v>330</v>
      </c>
      <c r="K34" s="215">
        <v>1.0900000000000001</v>
      </c>
      <c r="L34" s="170">
        <v>3.93</v>
      </c>
      <c r="M34" s="170">
        <v>2.91</v>
      </c>
      <c r="N34" s="231" t="s">
        <v>331</v>
      </c>
      <c r="O34" s="170">
        <v>0.66</v>
      </c>
      <c r="P34" s="170" t="s">
        <v>20</v>
      </c>
      <c r="Q34" s="170">
        <v>0.68</v>
      </c>
      <c r="R34" s="170">
        <v>1.2</v>
      </c>
      <c r="S34" s="253" t="s">
        <v>332</v>
      </c>
    </row>
    <row r="35" spans="1:19" x14ac:dyDescent="0.25">
      <c r="A35" s="212" t="s">
        <v>157</v>
      </c>
      <c r="B35" s="218" t="s">
        <v>158</v>
      </c>
      <c r="C35" s="213"/>
      <c r="D35" s="241" t="s">
        <v>181</v>
      </c>
      <c r="E35" s="233">
        <v>6578.5</v>
      </c>
      <c r="F35" s="237">
        <v>2</v>
      </c>
      <c r="G35" s="208">
        <v>10.7</v>
      </c>
      <c r="H35" s="208">
        <v>11.39</v>
      </c>
      <c r="I35" s="170" t="s">
        <v>333</v>
      </c>
      <c r="J35" s="170" t="s">
        <v>334</v>
      </c>
      <c r="K35" s="215">
        <v>8.66</v>
      </c>
      <c r="L35" s="170">
        <v>4.1900000000000004</v>
      </c>
      <c r="M35" s="170">
        <v>3.95</v>
      </c>
      <c r="N35" s="231" t="s">
        <v>335</v>
      </c>
      <c r="O35" s="170">
        <v>4.79</v>
      </c>
      <c r="P35" s="170" t="s">
        <v>20</v>
      </c>
      <c r="Q35" s="170">
        <v>4.33</v>
      </c>
      <c r="R35" s="170">
        <v>8.27</v>
      </c>
      <c r="S35" s="253" t="s">
        <v>336</v>
      </c>
    </row>
    <row r="36" spans="1:19" x14ac:dyDescent="0.25">
      <c r="A36" s="212" t="s">
        <v>159</v>
      </c>
      <c r="B36" s="218" t="s">
        <v>160</v>
      </c>
      <c r="C36" s="213"/>
      <c r="D36" s="241" t="s">
        <v>170</v>
      </c>
      <c r="E36" s="233">
        <v>1608</v>
      </c>
      <c r="F36" s="237">
        <v>5</v>
      </c>
      <c r="G36" s="208">
        <v>1.05</v>
      </c>
      <c r="H36" s="208">
        <v>1.74</v>
      </c>
      <c r="I36" s="170" t="s">
        <v>337</v>
      </c>
      <c r="J36" s="170" t="s">
        <v>269</v>
      </c>
      <c r="K36" s="215">
        <v>1.63</v>
      </c>
      <c r="L36" s="170">
        <v>0.45</v>
      </c>
      <c r="M36" s="170">
        <v>0.37</v>
      </c>
      <c r="N36" s="170">
        <v>0.02</v>
      </c>
      <c r="O36" s="170">
        <v>0.62</v>
      </c>
      <c r="P36" s="170">
        <v>1.1299999999999999</v>
      </c>
      <c r="Q36" s="170">
        <v>0.28999999999999998</v>
      </c>
      <c r="R36" s="170">
        <v>0.6</v>
      </c>
      <c r="S36" s="253" t="s">
        <v>291</v>
      </c>
    </row>
    <row r="37" spans="1:19" x14ac:dyDescent="0.25">
      <c r="A37" s="212" t="s">
        <v>161</v>
      </c>
      <c r="B37" s="218" t="s">
        <v>162</v>
      </c>
      <c r="C37" s="213"/>
      <c r="D37" s="241" t="s">
        <v>170</v>
      </c>
      <c r="E37" s="233">
        <v>0</v>
      </c>
      <c r="F37" s="237" t="s">
        <v>20</v>
      </c>
      <c r="G37" s="208">
        <v>0</v>
      </c>
      <c r="H37" s="208">
        <v>0.01</v>
      </c>
      <c r="I37" s="170" t="s">
        <v>184</v>
      </c>
      <c r="J37" s="170" t="s">
        <v>319</v>
      </c>
      <c r="K37" s="215" t="s">
        <v>320</v>
      </c>
      <c r="L37" s="170">
        <v>0</v>
      </c>
      <c r="M37" s="170">
        <v>0.01</v>
      </c>
      <c r="N37" s="170" t="s">
        <v>20</v>
      </c>
      <c r="O37" s="170">
        <v>0</v>
      </c>
      <c r="P37" s="170" t="s">
        <v>320</v>
      </c>
      <c r="Q37" s="170">
        <v>0</v>
      </c>
      <c r="R37" s="170">
        <v>0.05</v>
      </c>
      <c r="S37" s="253" t="s">
        <v>320</v>
      </c>
    </row>
    <row r="38" spans="1:19" x14ac:dyDescent="0.25">
      <c r="A38" s="212" t="s">
        <v>163</v>
      </c>
      <c r="B38" s="218" t="s">
        <v>164</v>
      </c>
      <c r="C38" s="213"/>
      <c r="D38" s="241" t="s">
        <v>177</v>
      </c>
      <c r="E38" s="233">
        <v>5789.3</v>
      </c>
      <c r="F38" s="237">
        <v>3</v>
      </c>
      <c r="G38" s="208">
        <v>38.950000000000003</v>
      </c>
      <c r="H38" s="208">
        <v>110.96</v>
      </c>
      <c r="I38" s="170" t="s">
        <v>338</v>
      </c>
      <c r="J38" s="170" t="s">
        <v>339</v>
      </c>
      <c r="K38" s="215">
        <v>19.989999999999998</v>
      </c>
      <c r="L38" s="170">
        <v>10.74</v>
      </c>
      <c r="M38" s="170">
        <v>6.83</v>
      </c>
      <c r="N38" s="170" t="s">
        <v>340</v>
      </c>
      <c r="O38" s="170">
        <v>35.39</v>
      </c>
      <c r="P38" s="170" t="s">
        <v>20</v>
      </c>
      <c r="Q38" s="170">
        <v>11.15</v>
      </c>
      <c r="R38" s="170">
        <v>15.64</v>
      </c>
      <c r="S38" s="253" t="s">
        <v>341</v>
      </c>
    </row>
    <row r="39" spans="1:19" x14ac:dyDescent="0.25">
      <c r="A39" s="212" t="s">
        <v>165</v>
      </c>
      <c r="B39" s="218" t="s">
        <v>186</v>
      </c>
      <c r="C39" s="213"/>
      <c r="D39" s="241" t="s">
        <v>173</v>
      </c>
      <c r="E39" s="233">
        <v>3701.3</v>
      </c>
      <c r="F39" s="237">
        <v>3</v>
      </c>
      <c r="G39" s="208">
        <v>2.96</v>
      </c>
      <c r="H39" s="208">
        <v>2.85</v>
      </c>
      <c r="I39" s="170" t="s">
        <v>342</v>
      </c>
      <c r="J39" s="170" t="s">
        <v>343</v>
      </c>
      <c r="K39" s="215">
        <v>2.21</v>
      </c>
      <c r="L39" s="170">
        <v>3.65</v>
      </c>
      <c r="M39" s="170">
        <v>0.66</v>
      </c>
      <c r="N39" s="170" t="s">
        <v>344</v>
      </c>
      <c r="O39" s="170">
        <v>0.88</v>
      </c>
      <c r="P39" s="170">
        <v>1.68</v>
      </c>
      <c r="Q39" s="170">
        <v>1.4</v>
      </c>
      <c r="R39" s="170">
        <v>0.71</v>
      </c>
      <c r="S39" s="253" t="s">
        <v>345</v>
      </c>
    </row>
    <row r="40" spans="1:19" x14ac:dyDescent="0.25">
      <c r="A40" s="212" t="s">
        <v>166</v>
      </c>
      <c r="B40" s="218" t="s">
        <v>167</v>
      </c>
      <c r="C40" s="213"/>
      <c r="D40" s="241" t="s">
        <v>170</v>
      </c>
      <c r="E40" s="233">
        <v>90.8</v>
      </c>
      <c r="F40" s="236">
        <v>7</v>
      </c>
      <c r="G40" s="208">
        <v>0.1</v>
      </c>
      <c r="H40" s="208">
        <v>0.32</v>
      </c>
      <c r="I40" s="170" t="s">
        <v>232</v>
      </c>
      <c r="J40" s="170" t="s">
        <v>182</v>
      </c>
      <c r="K40" s="215">
        <v>0.12</v>
      </c>
      <c r="L40" s="170">
        <v>0.18</v>
      </c>
      <c r="M40" s="170">
        <v>0.24</v>
      </c>
      <c r="N40" s="170" t="s">
        <v>20</v>
      </c>
      <c r="O40" s="170">
        <v>0.19</v>
      </c>
      <c r="P40" s="170" t="s">
        <v>305</v>
      </c>
      <c r="Q40" s="170">
        <v>0.04</v>
      </c>
      <c r="R40" s="170">
        <v>0</v>
      </c>
      <c r="S40" s="253" t="s">
        <v>346</v>
      </c>
    </row>
    <row r="41" spans="1:19" x14ac:dyDescent="0.25">
      <c r="A41" s="220" t="s">
        <v>168</v>
      </c>
      <c r="B41" s="221" t="s">
        <v>169</v>
      </c>
      <c r="C41" s="222"/>
      <c r="D41" s="242" t="s">
        <v>170</v>
      </c>
      <c r="E41" s="234" t="s">
        <v>20</v>
      </c>
      <c r="F41" s="238" t="s">
        <v>20</v>
      </c>
      <c r="G41" s="223">
        <v>0</v>
      </c>
      <c r="H41" s="223">
        <v>0.09</v>
      </c>
      <c r="I41" s="224" t="s">
        <v>291</v>
      </c>
      <c r="J41" s="224" t="s">
        <v>347</v>
      </c>
      <c r="K41" s="225" t="s">
        <v>187</v>
      </c>
      <c r="L41" s="224">
        <v>0.1</v>
      </c>
      <c r="M41" s="224">
        <v>0.06</v>
      </c>
      <c r="N41" s="225">
        <v>0</v>
      </c>
      <c r="O41" s="224">
        <v>0</v>
      </c>
      <c r="P41" s="224">
        <v>0</v>
      </c>
      <c r="Q41" s="224">
        <v>0.01</v>
      </c>
      <c r="R41" s="224">
        <v>0</v>
      </c>
      <c r="S41" s="255" t="s">
        <v>348</v>
      </c>
    </row>
    <row r="45" spans="1:19" ht="52.5" customHeight="1" x14ac:dyDescent="0.25">
      <c r="B45" s="258"/>
      <c r="D45" s="260" t="s">
        <v>382</v>
      </c>
      <c r="E45" s="262"/>
      <c r="F45" s="259" t="s">
        <v>365</v>
      </c>
      <c r="G45" s="165" t="s">
        <v>42</v>
      </c>
      <c r="H45" s="166" t="s">
        <v>22</v>
      </c>
      <c r="I45" s="166" t="s">
        <v>23</v>
      </c>
      <c r="J45" s="166" t="s">
        <v>26</v>
      </c>
      <c r="K45" s="166" t="s">
        <v>28</v>
      </c>
      <c r="L45" s="166" t="s">
        <v>29</v>
      </c>
      <c r="M45" s="166" t="s">
        <v>34</v>
      </c>
      <c r="N45" s="164" t="s">
        <v>35</v>
      </c>
      <c r="O45" s="166" t="s">
        <v>40</v>
      </c>
      <c r="P45" s="166" t="s">
        <v>53</v>
      </c>
      <c r="Q45" s="166" t="s">
        <v>58</v>
      </c>
      <c r="R45" s="166" t="s">
        <v>60</v>
      </c>
      <c r="S45" s="166" t="s">
        <v>61</v>
      </c>
    </row>
    <row r="46" spans="1:19" x14ac:dyDescent="0.25">
      <c r="A46" s="167"/>
      <c r="B46" s="172"/>
      <c r="C46" s="261"/>
      <c r="D46" s="265"/>
      <c r="E46" s="263"/>
      <c r="F46" s="257">
        <v>2017</v>
      </c>
      <c r="G46" s="226">
        <v>1.1000000000000001</v>
      </c>
      <c r="H46" s="227">
        <v>1.87</v>
      </c>
      <c r="I46" s="227">
        <v>0.89</v>
      </c>
      <c r="J46" s="227">
        <v>1.86</v>
      </c>
      <c r="K46" s="227">
        <v>1.78</v>
      </c>
      <c r="L46" s="227">
        <v>1.44</v>
      </c>
      <c r="M46" s="227">
        <v>0.85</v>
      </c>
      <c r="N46" s="227">
        <v>2.4900000000000002</v>
      </c>
      <c r="O46" s="227">
        <v>1.45</v>
      </c>
      <c r="P46" s="227">
        <v>2.4</v>
      </c>
      <c r="Q46" s="227">
        <v>2.11</v>
      </c>
      <c r="R46" s="227">
        <v>2.14</v>
      </c>
      <c r="S46" s="227">
        <v>2.14</v>
      </c>
    </row>
    <row r="47" spans="1:19" x14ac:dyDescent="0.25">
      <c r="A47" s="167"/>
      <c r="B47" s="172"/>
      <c r="C47" s="261"/>
      <c r="D47" s="265"/>
      <c r="E47" s="263"/>
      <c r="F47" s="257">
        <v>2018</v>
      </c>
      <c r="G47" s="226">
        <v>1.05</v>
      </c>
      <c r="H47" s="227">
        <v>2.0499999999999998</v>
      </c>
      <c r="I47" s="227">
        <v>0.93</v>
      </c>
      <c r="J47" s="227">
        <v>1.87</v>
      </c>
      <c r="K47" s="227">
        <v>1.81</v>
      </c>
      <c r="L47" s="227">
        <v>1.44</v>
      </c>
      <c r="M47" s="227">
        <v>0.9</v>
      </c>
      <c r="N47" s="227">
        <v>2.56</v>
      </c>
      <c r="O47" s="227">
        <v>1.42</v>
      </c>
      <c r="P47" s="227" t="s">
        <v>349</v>
      </c>
      <c r="Q47" s="227">
        <v>2.14</v>
      </c>
      <c r="R47" s="227">
        <v>2.23</v>
      </c>
      <c r="S47" s="227" t="s">
        <v>350</v>
      </c>
    </row>
    <row r="48" spans="1:19" x14ac:dyDescent="0.25">
      <c r="A48" s="167"/>
      <c r="B48" s="172"/>
      <c r="C48" s="261"/>
      <c r="D48" s="265"/>
      <c r="E48" s="263"/>
      <c r="F48" s="257">
        <v>2019</v>
      </c>
      <c r="G48" s="226">
        <v>1.1299999999999999</v>
      </c>
      <c r="H48" s="227">
        <v>2.33</v>
      </c>
      <c r="I48" s="227">
        <v>0.95</v>
      </c>
      <c r="J48" s="227">
        <v>1.8</v>
      </c>
      <c r="K48" s="227">
        <v>1.84</v>
      </c>
      <c r="L48" s="227">
        <v>1.44</v>
      </c>
      <c r="M48" s="227">
        <v>0.92</v>
      </c>
      <c r="N48" s="227">
        <v>2.5499999999999998</v>
      </c>
      <c r="O48" s="227">
        <v>1.46</v>
      </c>
      <c r="P48" s="227">
        <v>2.4300000000000002</v>
      </c>
      <c r="Q48" s="227">
        <v>2.1800000000000002</v>
      </c>
      <c r="R48" s="227">
        <v>2.38</v>
      </c>
      <c r="S48" s="227">
        <v>2.2000000000000002</v>
      </c>
    </row>
    <row r="49" spans="1:19" x14ac:dyDescent="0.25">
      <c r="A49" s="167"/>
      <c r="B49" s="172"/>
      <c r="C49" s="261"/>
      <c r="D49" s="265"/>
      <c r="E49" s="263"/>
      <c r="F49" s="257">
        <v>2020</v>
      </c>
      <c r="G49" s="226">
        <v>1.22</v>
      </c>
      <c r="H49" s="227" t="s">
        <v>351</v>
      </c>
      <c r="I49" s="227">
        <v>1.02</v>
      </c>
      <c r="J49" s="227">
        <v>1.83</v>
      </c>
      <c r="K49" s="227">
        <v>1.95</v>
      </c>
      <c r="L49" s="227">
        <v>1.52</v>
      </c>
      <c r="M49" s="227">
        <v>0.93</v>
      </c>
      <c r="N49" s="227">
        <v>2.57</v>
      </c>
      <c r="O49" s="227">
        <v>1.55</v>
      </c>
      <c r="P49" s="227">
        <v>2.52</v>
      </c>
      <c r="Q49" s="227" t="s">
        <v>352</v>
      </c>
      <c r="R49" s="227">
        <v>2.63</v>
      </c>
      <c r="S49" s="227" t="s">
        <v>353</v>
      </c>
    </row>
    <row r="50" spans="1:19" x14ac:dyDescent="0.25">
      <c r="A50" s="239"/>
      <c r="B50" s="239"/>
      <c r="C50" s="261"/>
      <c r="D50" s="266"/>
      <c r="E50" s="264"/>
      <c r="F50" s="256">
        <v>2021</v>
      </c>
      <c r="G50" s="228" t="s">
        <v>354</v>
      </c>
      <c r="H50" s="229" t="s">
        <v>355</v>
      </c>
      <c r="I50" s="229" t="s">
        <v>356</v>
      </c>
      <c r="J50" s="229" t="s">
        <v>357</v>
      </c>
      <c r="K50" s="229">
        <v>2.06</v>
      </c>
      <c r="L50" s="229">
        <v>1.45</v>
      </c>
      <c r="M50" s="229">
        <v>0.91</v>
      </c>
      <c r="N50" s="229">
        <v>2.59</v>
      </c>
      <c r="O50" s="229" t="s">
        <v>358</v>
      </c>
      <c r="P50" s="229">
        <v>2.41</v>
      </c>
      <c r="Q50" s="229" t="s">
        <v>359</v>
      </c>
      <c r="R50" s="229" t="s">
        <v>360</v>
      </c>
      <c r="S50" s="229" t="s">
        <v>361</v>
      </c>
    </row>
    <row r="52" spans="1:19" x14ac:dyDescent="0.25">
      <c r="A52" s="136" t="s">
        <v>189</v>
      </c>
    </row>
    <row r="53" spans="1:19" ht="17.25" x14ac:dyDescent="0.25">
      <c r="A53" s="200" t="s">
        <v>363</v>
      </c>
    </row>
    <row r="54" spans="1:19" x14ac:dyDescent="0.25">
      <c r="A54" s="200" t="s">
        <v>190</v>
      </c>
    </row>
    <row r="55" spans="1:19" x14ac:dyDescent="0.25">
      <c r="A55" s="200" t="s">
        <v>364</v>
      </c>
    </row>
    <row r="56" spans="1:19" x14ac:dyDescent="0.25">
      <c r="A56" s="168" t="s">
        <v>372</v>
      </c>
    </row>
  </sheetData>
  <mergeCells count="1">
    <mergeCell ref="D45:E50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AA56"/>
  <sheetViews>
    <sheetView showGridLines="0" tabSelected="1" workbookViewId="0">
      <selection activeCell="AB1" sqref="AB1:AB1048576"/>
    </sheetView>
  </sheetViews>
  <sheetFormatPr baseColWidth="10" defaultColWidth="11.42578125" defaultRowHeight="12.75" x14ac:dyDescent="0.2"/>
  <cols>
    <col min="1" max="1" width="9.28515625" customWidth="1"/>
    <col min="2" max="2" width="17.14062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17</v>
      </c>
      <c r="C2" s="55"/>
      <c r="D2" s="57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125" t="s">
        <v>192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59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s="54" customFormat="1" ht="14.25" x14ac:dyDescent="0.2">
      <c r="A5" s="60"/>
      <c r="B5" s="179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ht="12.75" customHeight="1" x14ac:dyDescent="0.2">
      <c r="A6" s="243" t="s">
        <v>210</v>
      </c>
      <c r="B6" s="62" t="s">
        <v>21</v>
      </c>
      <c r="C6" s="63">
        <v>13087.609984352384</v>
      </c>
      <c r="D6" s="63" t="s">
        <v>20</v>
      </c>
      <c r="E6" s="63" t="s">
        <v>20</v>
      </c>
      <c r="F6" s="63">
        <v>72127.691510775723</v>
      </c>
      <c r="G6" s="63" t="s">
        <v>20</v>
      </c>
      <c r="H6" s="63">
        <v>89528.467763275068</v>
      </c>
      <c r="I6" s="63" t="s">
        <v>20</v>
      </c>
      <c r="J6" s="63">
        <v>106774.06398288984</v>
      </c>
      <c r="K6" s="63" t="s">
        <v>20</v>
      </c>
      <c r="L6" s="63">
        <v>136328.37607529349</v>
      </c>
      <c r="M6" s="63" t="s">
        <v>20</v>
      </c>
      <c r="N6" s="64">
        <v>169504.63439235507</v>
      </c>
      <c r="O6" s="64" t="s">
        <v>20</v>
      </c>
      <c r="P6" s="64">
        <v>188161.85540057579</v>
      </c>
      <c r="Q6" s="64">
        <v>190538.57204741711</v>
      </c>
      <c r="R6" s="64" t="s">
        <v>20</v>
      </c>
      <c r="S6" s="64">
        <v>208845.9816252263</v>
      </c>
      <c r="T6" s="64" t="s">
        <v>20</v>
      </c>
      <c r="U6" s="64">
        <v>210143.00544290512</v>
      </c>
      <c r="V6" s="64" t="s">
        <v>20</v>
      </c>
      <c r="W6" s="64">
        <v>218164.00820548841</v>
      </c>
      <c r="X6" s="64" t="s">
        <v>20</v>
      </c>
      <c r="Y6" s="64">
        <v>231429.5649323994</v>
      </c>
      <c r="Z6" s="64" t="s">
        <v>20</v>
      </c>
      <c r="AA6" s="64" t="s">
        <v>20</v>
      </c>
    </row>
    <row r="7" spans="1:27" x14ac:dyDescent="0.2">
      <c r="A7" s="244"/>
      <c r="B7" s="62" t="s">
        <v>61</v>
      </c>
      <c r="C7" s="65">
        <v>7705.9690382848294</v>
      </c>
      <c r="D7" s="65">
        <v>21606.390051026108</v>
      </c>
      <c r="E7" s="65">
        <v>26132.722237653823</v>
      </c>
      <c r="F7" s="65">
        <v>40332.653332302805</v>
      </c>
      <c r="G7" s="65">
        <v>43670.863187920666</v>
      </c>
      <c r="H7" s="65">
        <v>47149.016578733899</v>
      </c>
      <c r="I7" s="65">
        <v>52212.591615622863</v>
      </c>
      <c r="J7" s="65">
        <v>54557.2364511216</v>
      </c>
      <c r="K7" s="65">
        <v>61568.478542423247</v>
      </c>
      <c r="L7" s="64">
        <v>64507.397577457821</v>
      </c>
      <c r="M7" s="65">
        <v>70585.841990994464</v>
      </c>
      <c r="N7" s="64">
        <v>78263.740878006123</v>
      </c>
      <c r="O7" s="64">
        <v>80529.592699328845</v>
      </c>
      <c r="P7" s="64">
        <v>87649.816026398024</v>
      </c>
      <c r="Q7" s="64">
        <v>90418.711524912316</v>
      </c>
      <c r="R7" s="64">
        <v>103158.90853369415</v>
      </c>
      <c r="S7" s="64">
        <v>108423.59753513047</v>
      </c>
      <c r="T7" s="64">
        <v>119351.68970800226</v>
      </c>
      <c r="U7" s="64">
        <v>130547.34859056563</v>
      </c>
      <c r="V7" s="64">
        <v>144050.30813192247</v>
      </c>
      <c r="W7" s="64">
        <v>142028.65325135796</v>
      </c>
      <c r="X7" s="64">
        <v>149156.28725713107</v>
      </c>
      <c r="Y7" s="64">
        <v>159761.73799718026</v>
      </c>
      <c r="Z7" s="64">
        <v>161494.14881059324</v>
      </c>
      <c r="AA7" s="64">
        <v>166338.11119609131</v>
      </c>
    </row>
    <row r="8" spans="1:27" x14ac:dyDescent="0.2">
      <c r="A8" s="244"/>
      <c r="B8" s="62" t="s">
        <v>22</v>
      </c>
      <c r="C8" s="65" t="s">
        <v>20</v>
      </c>
      <c r="D8" s="65">
        <v>28945.036338237176</v>
      </c>
      <c r="E8" s="65">
        <v>33994.911262470829</v>
      </c>
      <c r="F8" s="65">
        <v>50110.527670069219</v>
      </c>
      <c r="G8" s="65">
        <v>55243.183471862758</v>
      </c>
      <c r="H8" s="65">
        <v>53935.286087831868</v>
      </c>
      <c r="I8" s="65">
        <v>54353.13156583524</v>
      </c>
      <c r="J8" s="65">
        <v>55510.62280013183</v>
      </c>
      <c r="K8" s="65">
        <v>56059.141927781879</v>
      </c>
      <c r="L8" s="64">
        <v>59518.860417311553</v>
      </c>
      <c r="M8" s="64">
        <v>64532.715376076696</v>
      </c>
      <c r="N8" s="64">
        <v>69619.130831748043</v>
      </c>
      <c r="O8" s="64">
        <v>73993.345813969587</v>
      </c>
      <c r="P8" s="64">
        <v>81905.452494564335</v>
      </c>
      <c r="Q8" s="64">
        <v>89210.285542871643</v>
      </c>
      <c r="R8" s="64">
        <v>96832.202374971312</v>
      </c>
      <c r="S8" s="64">
        <v>102561.16166178159</v>
      </c>
      <c r="T8" s="64">
        <v>110746.43906830103</v>
      </c>
      <c r="U8" s="64">
        <v>125624.23597103573</v>
      </c>
      <c r="V8" s="64">
        <v>139538.94804323761</v>
      </c>
      <c r="W8" s="64">
        <v>149182.14623590728</v>
      </c>
      <c r="X8" s="64">
        <v>164545.49074638475</v>
      </c>
      <c r="Y8" s="64">
        <v>194690.09763734281</v>
      </c>
      <c r="Z8" s="64">
        <v>211324.69545210671</v>
      </c>
      <c r="AA8" s="64">
        <v>222545.36001194527</v>
      </c>
    </row>
    <row r="9" spans="1:27" x14ac:dyDescent="0.2">
      <c r="A9" s="244"/>
      <c r="B9" s="66" t="s">
        <v>23</v>
      </c>
      <c r="C9" s="65">
        <v>31682.153882578765</v>
      </c>
      <c r="D9" s="65">
        <v>82392.555298464926</v>
      </c>
      <c r="E9" s="65">
        <v>103224.84450712609</v>
      </c>
      <c r="F9" s="65">
        <v>152123.9414255576</v>
      </c>
      <c r="G9" s="65">
        <v>173910.60006764246</v>
      </c>
      <c r="H9" s="65">
        <v>173394.10996777209</v>
      </c>
      <c r="I9" s="65">
        <v>185266.41197579505</v>
      </c>
      <c r="J9" s="65">
        <v>197509.05586262359</v>
      </c>
      <c r="K9" s="65">
        <v>207929.84925863359</v>
      </c>
      <c r="L9" s="64">
        <v>211830.8956403262</v>
      </c>
      <c r="M9" s="64">
        <v>221054.38428126412</v>
      </c>
      <c r="N9" s="64">
        <v>220701.51531191438</v>
      </c>
      <c r="O9" s="64">
        <v>227646.25255714971</v>
      </c>
      <c r="P9" s="64">
        <v>227777.46777424947</v>
      </c>
      <c r="Q9" s="64">
        <v>232250.40982810917</v>
      </c>
      <c r="R9" s="64">
        <v>235140.10204740518</v>
      </c>
      <c r="S9" s="64">
        <v>239314.5295093579</v>
      </c>
      <c r="T9" s="64">
        <v>257881.20487874752</v>
      </c>
      <c r="U9" s="64">
        <v>268224.59808298579</v>
      </c>
      <c r="V9" s="64">
        <v>291362.20973592816</v>
      </c>
      <c r="W9" s="64">
        <v>290435.18577959266</v>
      </c>
      <c r="X9" s="64">
        <v>308508.75694241829</v>
      </c>
      <c r="Y9" s="64">
        <v>316478.00496911205</v>
      </c>
      <c r="Z9" s="64">
        <v>336027.6082457492</v>
      </c>
      <c r="AA9" s="64">
        <v>327236.79134810722</v>
      </c>
    </row>
    <row r="10" spans="1:27" x14ac:dyDescent="0.2">
      <c r="A10" s="244"/>
      <c r="B10" s="62" t="s">
        <v>24</v>
      </c>
      <c r="C10" s="65" t="s">
        <v>20</v>
      </c>
      <c r="D10" s="65" t="s">
        <v>20</v>
      </c>
      <c r="E10" s="65" t="s">
        <v>20</v>
      </c>
      <c r="F10" s="65" t="s">
        <v>20</v>
      </c>
      <c r="G10" s="65" t="s">
        <v>20</v>
      </c>
      <c r="H10" s="65" t="s">
        <v>20</v>
      </c>
      <c r="I10" s="65" t="s">
        <v>20</v>
      </c>
      <c r="J10" s="65" t="s">
        <v>20</v>
      </c>
      <c r="K10" s="65" t="s">
        <v>20</v>
      </c>
      <c r="L10" s="64" t="s">
        <v>20</v>
      </c>
      <c r="M10" s="64">
        <v>7734.7077204521029</v>
      </c>
      <c r="N10" s="64">
        <v>9159.1512303946693</v>
      </c>
      <c r="O10" s="64">
        <v>8725.6881915742979</v>
      </c>
      <c r="P10" s="64">
        <v>9343.8626805636522</v>
      </c>
      <c r="Q10" s="64">
        <v>11190.555630431065</v>
      </c>
      <c r="R10" s="64">
        <v>12249.955168552711</v>
      </c>
      <c r="S10" s="64">
        <v>13838.482945751897</v>
      </c>
      <c r="T10" s="64">
        <v>14081.370344163224</v>
      </c>
      <c r="U10" s="64">
        <v>15424.234586571503</v>
      </c>
      <c r="V10" s="64">
        <v>15828.746423163933</v>
      </c>
      <c r="W10" s="64">
        <v>15684.865829310193</v>
      </c>
      <c r="X10" s="64">
        <v>16915.265981593955</v>
      </c>
      <c r="Y10" s="64">
        <v>16038.174016096409</v>
      </c>
      <c r="Z10" s="64">
        <v>15930.575260035035</v>
      </c>
      <c r="AA10" s="64" t="s">
        <v>20</v>
      </c>
    </row>
    <row r="11" spans="1:27" x14ac:dyDescent="0.2">
      <c r="A11" s="244"/>
      <c r="B11" s="62" t="s">
        <v>25</v>
      </c>
      <c r="C11" s="65" t="s">
        <v>20</v>
      </c>
      <c r="D11" s="65" t="s">
        <v>20</v>
      </c>
      <c r="E11" s="65" t="s">
        <v>20</v>
      </c>
      <c r="F11" s="65">
        <v>3340.6746564579662</v>
      </c>
      <c r="G11" s="65">
        <v>3531.7529665320581</v>
      </c>
      <c r="H11" s="65">
        <v>4217.5746021608511</v>
      </c>
      <c r="I11" s="65">
        <v>4958.530373200153</v>
      </c>
      <c r="J11" s="65">
        <v>5162.5277349054122</v>
      </c>
      <c r="K11" s="65">
        <v>5243.204666583365</v>
      </c>
      <c r="L11" s="64">
        <v>5580.0507543471531</v>
      </c>
      <c r="M11" s="64">
        <v>6926.6681424676171</v>
      </c>
      <c r="N11" s="64">
        <v>7728.4110244367612</v>
      </c>
      <c r="O11" s="64">
        <v>7987.3247101366387</v>
      </c>
      <c r="P11" s="64">
        <v>8512.9939779870147</v>
      </c>
      <c r="Q11" s="64">
        <v>9454.2514293637341</v>
      </c>
      <c r="R11" s="64">
        <v>10957.508470269133</v>
      </c>
      <c r="S11" s="64">
        <v>13627.911844498118</v>
      </c>
      <c r="T11" s="64">
        <v>17406.537286462528</v>
      </c>
      <c r="U11" s="64">
        <v>22652.850692064352</v>
      </c>
      <c r="V11" s="64">
        <v>18075.146715307106</v>
      </c>
      <c r="W11" s="64">
        <v>17643.720668802587</v>
      </c>
      <c r="X11" s="64">
        <v>22363.634893300914</v>
      </c>
      <c r="Y11" s="64">
        <v>24676.178109867349</v>
      </c>
      <c r="Z11" s="64">
        <v>22009.792492999972</v>
      </c>
      <c r="AA11" s="64" t="s">
        <v>20</v>
      </c>
    </row>
    <row r="12" spans="1:27" x14ac:dyDescent="0.2">
      <c r="A12" s="244"/>
      <c r="B12" s="62" t="s">
        <v>212</v>
      </c>
      <c r="C12" s="65" t="s">
        <v>20</v>
      </c>
      <c r="D12" s="65" t="s">
        <v>20</v>
      </c>
      <c r="E12" s="65" t="s">
        <v>20</v>
      </c>
      <c r="F12" s="65" t="s">
        <v>20</v>
      </c>
      <c r="G12" s="65" t="s">
        <v>20</v>
      </c>
      <c r="H12" s="65" t="s">
        <v>20</v>
      </c>
      <c r="I12" s="65" t="s">
        <v>20</v>
      </c>
      <c r="J12" s="65" t="s">
        <v>20</v>
      </c>
      <c r="K12" s="65" t="s">
        <v>20</v>
      </c>
      <c r="L12" s="64" t="s">
        <v>20</v>
      </c>
      <c r="M12" s="64" t="s">
        <v>20</v>
      </c>
      <c r="N12" s="64" t="s">
        <v>20</v>
      </c>
      <c r="O12" s="64" t="s">
        <v>20</v>
      </c>
      <c r="P12" s="64" t="s">
        <v>20</v>
      </c>
      <c r="Q12" s="64" t="s">
        <v>20</v>
      </c>
      <c r="R12" s="64" t="s">
        <v>20</v>
      </c>
      <c r="S12" s="64" t="s">
        <v>20</v>
      </c>
      <c r="T12" s="64">
        <v>4090.9224647270967</v>
      </c>
      <c r="U12" s="64">
        <v>4112.7746042866329</v>
      </c>
      <c r="V12" s="64">
        <v>4167.7922620973086</v>
      </c>
      <c r="W12" s="64">
        <v>4227.7779497233969</v>
      </c>
      <c r="X12" s="64">
        <v>3792.8096095295841</v>
      </c>
      <c r="Y12" s="64" t="s">
        <v>20</v>
      </c>
      <c r="Z12" s="64">
        <v>3623.7674020345344</v>
      </c>
      <c r="AA12" s="64">
        <v>3056.2001811936966</v>
      </c>
    </row>
    <row r="13" spans="1:27" x14ac:dyDescent="0.2">
      <c r="A13" s="244"/>
      <c r="B13" s="62" t="s">
        <v>56</v>
      </c>
      <c r="C13" s="65" t="s">
        <v>20</v>
      </c>
      <c r="D13" s="65" t="s">
        <v>20</v>
      </c>
      <c r="E13" s="65">
        <v>11370.958243548383</v>
      </c>
      <c r="F13" s="65">
        <v>16792.519003711695</v>
      </c>
      <c r="G13" s="65">
        <v>18151.911556378753</v>
      </c>
      <c r="H13" s="65">
        <v>18511.573851104782</v>
      </c>
      <c r="I13" s="65">
        <v>20921.787939067213</v>
      </c>
      <c r="J13" s="65">
        <v>22192.75587065169</v>
      </c>
      <c r="K13" s="65">
        <v>23588.695168425576</v>
      </c>
      <c r="L13" s="64">
        <v>26355.335832096156</v>
      </c>
      <c r="M13" s="64">
        <v>31294.851828495568</v>
      </c>
      <c r="N13" s="64">
        <v>31748.148164019378</v>
      </c>
      <c r="O13" s="64">
        <v>33885.164784048575</v>
      </c>
      <c r="P13" s="64">
        <v>35457.358816503744</v>
      </c>
      <c r="Q13" s="64">
        <v>42709.595390857983</v>
      </c>
      <c r="R13" s="64">
        <v>49175.898465428792</v>
      </c>
      <c r="S13" s="64">
        <v>54982.439087726212</v>
      </c>
      <c r="T13" s="64">
        <v>62160.525081641616</v>
      </c>
      <c r="U13" s="64">
        <v>68067.083408859427</v>
      </c>
      <c r="V13" s="64">
        <v>63965.189117330199</v>
      </c>
      <c r="W13" s="64">
        <v>70925.502340242339</v>
      </c>
      <c r="X13" s="64">
        <v>79601.455253212363</v>
      </c>
      <c r="Y13" s="64">
        <v>87481.86664319424</v>
      </c>
      <c r="Z13" s="64">
        <v>89896.501241184931</v>
      </c>
      <c r="AA13" s="64">
        <v>91016.399547000285</v>
      </c>
    </row>
    <row r="14" spans="1:27" x14ac:dyDescent="0.2">
      <c r="A14" s="244"/>
      <c r="B14" s="62" t="s">
        <v>26</v>
      </c>
      <c r="C14" s="65">
        <v>4543.4955346638144</v>
      </c>
      <c r="D14" s="65">
        <v>14737.857390598369</v>
      </c>
      <c r="E14" s="65">
        <v>19272.917894402144</v>
      </c>
      <c r="F14" s="65" t="s">
        <v>20</v>
      </c>
      <c r="G14" s="65">
        <v>33653.25691498207</v>
      </c>
      <c r="H14" s="65">
        <v>36422.170148393809</v>
      </c>
      <c r="I14" s="65">
        <v>38367.377867196941</v>
      </c>
      <c r="J14" s="65">
        <v>39300.020729766969</v>
      </c>
      <c r="K14" s="65">
        <v>39888.748631521506</v>
      </c>
      <c r="L14" s="64">
        <v>42829.669778426127</v>
      </c>
      <c r="M14" s="64">
        <v>47814.310409314916</v>
      </c>
      <c r="N14" s="64">
        <v>55718.674133840766</v>
      </c>
      <c r="O14" s="64">
        <v>61820.179733525802</v>
      </c>
      <c r="P14" s="64">
        <v>63684.916956519541</v>
      </c>
      <c r="Q14" s="64">
        <v>66155.567755979442</v>
      </c>
      <c r="R14" s="64">
        <v>67495.798178119265</v>
      </c>
      <c r="S14" s="64">
        <v>70371.101056753818</v>
      </c>
      <c r="T14" s="64">
        <v>73092.781728885311</v>
      </c>
      <c r="U14" s="64">
        <v>84582.020974693398</v>
      </c>
      <c r="V14" s="64">
        <v>92465.365558380436</v>
      </c>
      <c r="W14" s="64">
        <v>91204.61650870154</v>
      </c>
      <c r="X14" s="64">
        <v>94670.006360503467</v>
      </c>
      <c r="Y14" s="64">
        <v>97075.216069951508</v>
      </c>
      <c r="Z14" s="64">
        <v>104046.95163651808</v>
      </c>
      <c r="AA14" s="64">
        <v>101667.55708012935</v>
      </c>
    </row>
    <row r="15" spans="1:27" x14ac:dyDescent="0.2">
      <c r="A15" s="244"/>
      <c r="B15" s="62" t="s">
        <v>27</v>
      </c>
      <c r="C15" s="65" t="s">
        <v>20</v>
      </c>
      <c r="D15" s="65" t="s">
        <v>20</v>
      </c>
      <c r="E15" s="65" t="s">
        <v>20</v>
      </c>
      <c r="F15" s="65">
        <v>717.55993667138694</v>
      </c>
      <c r="G15" s="65">
        <v>917.61215087557071</v>
      </c>
      <c r="H15" s="65">
        <v>1036.8446541220364</v>
      </c>
      <c r="I15" s="65">
        <v>1265.9886221732343</v>
      </c>
      <c r="J15" s="65">
        <v>1528.8281006048824</v>
      </c>
      <c r="K15" s="65">
        <v>1861.1035135044165</v>
      </c>
      <c r="L15" s="64">
        <v>2545.5919358504802</v>
      </c>
      <c r="M15" s="64">
        <v>2811.1416993281155</v>
      </c>
      <c r="N15" s="64">
        <v>3381.4438625037042</v>
      </c>
      <c r="O15" s="64">
        <v>3467.4835467810367</v>
      </c>
      <c r="P15" s="64">
        <v>4159.4413984788171</v>
      </c>
      <c r="Q15" s="64">
        <v>6825.3092533508707</v>
      </c>
      <c r="R15" s="64">
        <v>6602.6045347699101</v>
      </c>
      <c r="S15" s="64">
        <v>5635.2127591021617</v>
      </c>
      <c r="T15" s="64">
        <v>5049.3758713084399</v>
      </c>
      <c r="U15" s="64">
        <v>5595.0109443249066</v>
      </c>
      <c r="V15" s="64">
        <v>5143.0027065505546</v>
      </c>
      <c r="W15" s="64">
        <v>5546.8769762043894</v>
      </c>
      <c r="X15" s="64">
        <v>6504.4074274185805</v>
      </c>
      <c r="Y15" s="64">
        <v>8123.237754185704</v>
      </c>
      <c r="Z15" s="64">
        <v>9071.3227329619458</v>
      </c>
      <c r="AA15" s="64">
        <v>9644.1515456807647</v>
      </c>
    </row>
    <row r="16" spans="1:27" x14ac:dyDescent="0.2">
      <c r="A16" s="244"/>
      <c r="B16" s="62" t="s">
        <v>28</v>
      </c>
      <c r="C16" s="65">
        <v>4556.3732229214866</v>
      </c>
      <c r="D16" s="65">
        <v>16408.819362772687</v>
      </c>
      <c r="E16" s="65">
        <v>20002.162234047613</v>
      </c>
      <c r="F16" s="65">
        <v>40834.605363127477</v>
      </c>
      <c r="G16" s="65">
        <v>42264.710666100305</v>
      </c>
      <c r="H16" s="65">
        <v>43829.15505803877</v>
      </c>
      <c r="I16" s="65">
        <v>45941.622005373159</v>
      </c>
      <c r="J16" s="65">
        <v>49260.510022658731</v>
      </c>
      <c r="K16" s="65">
        <v>50327.307466453007</v>
      </c>
      <c r="L16" s="64">
        <v>53086.26657068319</v>
      </c>
      <c r="M16" s="64">
        <v>59587.104841798835</v>
      </c>
      <c r="N16" s="64">
        <v>66737.507570941263</v>
      </c>
      <c r="O16" s="64">
        <v>68764.742200769222</v>
      </c>
      <c r="P16" s="64">
        <v>70846.927740351632</v>
      </c>
      <c r="Q16" s="64">
        <v>72451.033632917417</v>
      </c>
      <c r="R16" s="64">
        <v>67958.902037204141</v>
      </c>
      <c r="S16" s="64">
        <v>66662.162704802337</v>
      </c>
      <c r="T16" s="64">
        <v>66602.292825125536</v>
      </c>
      <c r="U16" s="64">
        <v>66427.401342466153</v>
      </c>
      <c r="V16" s="64">
        <v>67555.526470104887</v>
      </c>
      <c r="W16" s="64">
        <v>69689.322991168272</v>
      </c>
      <c r="X16" s="64">
        <v>72268.449792245156</v>
      </c>
      <c r="Y16" s="64">
        <v>77047.965911780135</v>
      </c>
      <c r="Z16" s="64">
        <v>83222.846995226471</v>
      </c>
      <c r="AA16" s="64">
        <v>86194.995890825827</v>
      </c>
    </row>
    <row r="17" spans="1:27" x14ac:dyDescent="0.2">
      <c r="A17" s="244"/>
      <c r="B17" s="62" t="s">
        <v>29</v>
      </c>
      <c r="C17" s="65">
        <v>89822.894781024967</v>
      </c>
      <c r="D17" s="65">
        <v>231558.35667457542</v>
      </c>
      <c r="E17" s="65">
        <v>251461.01348877736</v>
      </c>
      <c r="F17" s="65">
        <v>302311.90236650052</v>
      </c>
      <c r="G17" s="65">
        <v>330949.2507856341</v>
      </c>
      <c r="H17" s="65">
        <v>347187.26352369081</v>
      </c>
      <c r="I17" s="65">
        <v>341919.54424617713</v>
      </c>
      <c r="J17" s="65">
        <v>348314.5238407235</v>
      </c>
      <c r="K17" s="65">
        <v>355976.26924429828</v>
      </c>
      <c r="L17" s="64">
        <v>371979.41183122201</v>
      </c>
      <c r="M17" s="64">
        <v>394588.65364640811</v>
      </c>
      <c r="N17" s="64">
        <v>412550.89670939028</v>
      </c>
      <c r="O17" s="64">
        <v>450896.86154254881</v>
      </c>
      <c r="P17" s="64">
        <v>465455.68027115724</v>
      </c>
      <c r="Q17" s="64">
        <v>486991.68603078567</v>
      </c>
      <c r="R17" s="64">
        <v>497922.85741294466</v>
      </c>
      <c r="S17" s="64">
        <v>526892.53124312114</v>
      </c>
      <c r="T17" s="64">
        <v>562141.38715971191</v>
      </c>
      <c r="U17" s="64">
        <v>601327.88127358374</v>
      </c>
      <c r="V17" s="64">
        <v>639181.23088089889</v>
      </c>
      <c r="W17" s="64">
        <v>639518.94377447758</v>
      </c>
      <c r="X17" s="64">
        <v>657979.60302174417</v>
      </c>
      <c r="Y17" s="64">
        <v>717549.53907709161</v>
      </c>
      <c r="Z17" s="64">
        <v>733275.35932123929</v>
      </c>
      <c r="AA17" s="64">
        <v>734573.92114868958</v>
      </c>
    </row>
    <row r="18" spans="1:27" x14ac:dyDescent="0.2">
      <c r="A18" s="244"/>
      <c r="B18" s="62" t="s">
        <v>58</v>
      </c>
      <c r="C18" s="65">
        <v>153313.59179134894</v>
      </c>
      <c r="D18" s="65">
        <v>379616.29028468038</v>
      </c>
      <c r="E18" s="65">
        <v>372734.09896487946</v>
      </c>
      <c r="F18" s="65">
        <v>489631.72776537278</v>
      </c>
      <c r="G18" s="65">
        <v>515471.12333951134</v>
      </c>
      <c r="H18" s="65">
        <v>531063.30560903973</v>
      </c>
      <c r="I18" s="65">
        <v>561823.52502761176</v>
      </c>
      <c r="J18" s="65">
        <v>574578.79154249141</v>
      </c>
      <c r="K18" s="65">
        <v>576588.16170162137</v>
      </c>
      <c r="L18" s="64">
        <v>610842.67171148362</v>
      </c>
      <c r="M18" s="64">
        <v>655401.08060451481</v>
      </c>
      <c r="N18" s="64">
        <v>719131.20482991124</v>
      </c>
      <c r="O18" s="64">
        <v>751235.40952722367</v>
      </c>
      <c r="P18" s="64">
        <v>795880.61572214495</v>
      </c>
      <c r="Q18" s="64">
        <v>870216.59385579114</v>
      </c>
      <c r="R18" s="64">
        <v>908137.48082143662</v>
      </c>
      <c r="S18" s="64">
        <v>929169.23303867946</v>
      </c>
      <c r="T18" s="64">
        <v>1016572.7181875284</v>
      </c>
      <c r="U18" s="64">
        <v>1133275.8926367331</v>
      </c>
      <c r="V18" s="64">
        <v>1229853.6685360593</v>
      </c>
      <c r="W18" s="64">
        <v>1303240.3285138693</v>
      </c>
      <c r="X18" s="64">
        <v>1363996.511671402</v>
      </c>
      <c r="Y18" s="64">
        <v>1453395.7326922102</v>
      </c>
      <c r="Z18" s="64">
        <v>1452446.6161124825</v>
      </c>
      <c r="AA18" s="64">
        <v>1462248.9709548829</v>
      </c>
    </row>
    <row r="19" spans="1:27" x14ac:dyDescent="0.2">
      <c r="A19" s="244"/>
      <c r="B19" s="62" t="s">
        <v>30</v>
      </c>
      <c r="C19" s="65">
        <v>1089.9835168580607</v>
      </c>
      <c r="D19" s="65">
        <v>4253.1409690221581</v>
      </c>
      <c r="E19" s="65">
        <v>6172.4853761984014</v>
      </c>
      <c r="F19" s="65" t="s">
        <v>20</v>
      </c>
      <c r="G19" s="65">
        <v>11686.606683535552</v>
      </c>
      <c r="H19" s="65" t="s">
        <v>20</v>
      </c>
      <c r="I19" s="65">
        <v>13127.071684573717</v>
      </c>
      <c r="J19" s="65">
        <v>13421.736517642534</v>
      </c>
      <c r="K19" s="65">
        <v>14651.747976106713</v>
      </c>
      <c r="L19" s="64">
        <v>15502.190559670476</v>
      </c>
      <c r="M19" s="64">
        <v>16665.371073272534</v>
      </c>
      <c r="N19" s="64">
        <v>20041.997137331044</v>
      </c>
      <c r="O19" s="64">
        <v>19161.751787986675</v>
      </c>
      <c r="P19" s="64">
        <v>17143.518389019777</v>
      </c>
      <c r="Q19" s="64">
        <v>17717.554404094324</v>
      </c>
      <c r="R19" s="64">
        <v>17655.414858004966</v>
      </c>
      <c r="S19" s="64">
        <v>20963.62662609691</v>
      </c>
      <c r="T19" s="64">
        <v>22602.562316686268</v>
      </c>
      <c r="U19" s="64">
        <v>27785.330996385816</v>
      </c>
      <c r="V19" s="64">
        <v>29928.495622391922</v>
      </c>
      <c r="W19" s="64">
        <v>34561.60440318656</v>
      </c>
      <c r="X19" s="64">
        <v>36976.601984202025</v>
      </c>
      <c r="Y19" s="64">
        <v>40970.160274762035</v>
      </c>
      <c r="Z19" s="64">
        <v>45292.819638603025</v>
      </c>
      <c r="AA19" s="64">
        <v>46134.770393275154</v>
      </c>
    </row>
    <row r="20" spans="1:27" x14ac:dyDescent="0.2">
      <c r="A20" s="244"/>
      <c r="B20" s="62" t="s">
        <v>59</v>
      </c>
      <c r="C20" s="65" t="s">
        <v>20</v>
      </c>
      <c r="D20" s="65">
        <v>8415.4210459657916</v>
      </c>
      <c r="E20" s="65">
        <v>6078.9360708107297</v>
      </c>
      <c r="F20" s="65">
        <v>8698.7011052021626</v>
      </c>
      <c r="G20" s="65">
        <v>11275.225974828511</v>
      </c>
      <c r="H20" s="65">
        <v>13144.932986983902</v>
      </c>
      <c r="I20" s="65">
        <v>13250.057663494055</v>
      </c>
      <c r="J20" s="65">
        <v>12903.189949059053</v>
      </c>
      <c r="K20" s="65">
        <v>14289.757215850472</v>
      </c>
      <c r="L20" s="64">
        <v>15889.030645611818</v>
      </c>
      <c r="M20" s="64">
        <v>16352.31170631153</v>
      </c>
      <c r="N20" s="64">
        <v>18014.577750820274</v>
      </c>
      <c r="O20" s="64">
        <v>21282.209872091105</v>
      </c>
      <c r="P20" s="64">
        <v>22457.026776284165</v>
      </c>
      <c r="Q20" s="64">
        <v>24596.718283603517</v>
      </c>
      <c r="R20" s="64">
        <v>26162.58200303476</v>
      </c>
      <c r="S20" s="64">
        <v>30350.850731296086</v>
      </c>
      <c r="T20" s="64">
        <v>31624.272353945184</v>
      </c>
      <c r="U20" s="64">
        <v>35097.435513673729</v>
      </c>
      <c r="V20" s="64">
        <v>32490.298059283752</v>
      </c>
      <c r="W20" s="64">
        <v>37072.233154104499</v>
      </c>
      <c r="X20" s="64">
        <v>45074.326066530943</v>
      </c>
      <c r="Y20" s="64">
        <v>47966.826995731812</v>
      </c>
      <c r="Z20" s="64">
        <v>52440.105976477214</v>
      </c>
      <c r="AA20" s="64">
        <v>55779.909460667564</v>
      </c>
    </row>
    <row r="21" spans="1:27" x14ac:dyDescent="0.2">
      <c r="A21" s="244"/>
      <c r="B21" s="62" t="s">
        <v>32</v>
      </c>
      <c r="C21" s="65">
        <v>167.38042201891429</v>
      </c>
      <c r="D21" s="65">
        <v>620.00697749523272</v>
      </c>
      <c r="E21" s="65">
        <v>877.37282822289455</v>
      </c>
      <c r="F21" s="65">
        <v>1957.0719369721653</v>
      </c>
      <c r="G21" s="65">
        <v>2367.3626338222848</v>
      </c>
      <c r="H21" s="65">
        <v>2395.4701047310173</v>
      </c>
      <c r="I21" s="65">
        <v>2355.7778145220936</v>
      </c>
      <c r="J21" s="65" t="s">
        <v>20</v>
      </c>
      <c r="K21" s="65">
        <v>2672.5097257830439</v>
      </c>
      <c r="L21" s="64">
        <v>3020.6890216417664</v>
      </c>
      <c r="M21" s="64">
        <v>2919.7613043070528</v>
      </c>
      <c r="N21" s="64">
        <v>3030.0563731691309</v>
      </c>
      <c r="O21" s="64">
        <v>3145.7052139630123</v>
      </c>
      <c r="P21" s="64" t="s">
        <v>20</v>
      </c>
      <c r="Q21" s="64">
        <v>2851.1168349287241</v>
      </c>
      <c r="R21" s="64" t="s">
        <v>20</v>
      </c>
      <c r="S21" s="64">
        <v>2197.1500791421377</v>
      </c>
      <c r="T21" s="64">
        <v>2705.243786145646</v>
      </c>
      <c r="U21" s="64">
        <v>3526.463071837853</v>
      </c>
      <c r="V21" s="64">
        <v>3801.2797484495277</v>
      </c>
      <c r="W21" s="64">
        <v>3882.3844036701444</v>
      </c>
      <c r="X21" s="64">
        <v>3868.6795984455075</v>
      </c>
      <c r="Y21" s="64">
        <v>4841.4861531611141</v>
      </c>
      <c r="Z21" s="64">
        <v>4897.0311680828218</v>
      </c>
      <c r="AA21" s="64">
        <v>5785.1479311627218</v>
      </c>
    </row>
    <row r="22" spans="1:27" x14ac:dyDescent="0.2">
      <c r="A22" s="244"/>
      <c r="B22" s="62" t="s">
        <v>31</v>
      </c>
      <c r="C22" s="65">
        <v>1341.6844941987633</v>
      </c>
      <c r="D22" s="65">
        <v>4310.5858519746307</v>
      </c>
      <c r="E22" s="65">
        <v>7598.1694363607794</v>
      </c>
      <c r="F22" s="65">
        <v>11319.349745496233</v>
      </c>
      <c r="G22" s="65">
        <v>12155.215509268519</v>
      </c>
      <c r="H22" s="65">
        <v>13242.052085154672</v>
      </c>
      <c r="I22" s="65">
        <v>14995.429510170303</v>
      </c>
      <c r="J22" s="65">
        <v>16944.776764455593</v>
      </c>
      <c r="K22" s="65">
        <v>18069.031991772281</v>
      </c>
      <c r="L22" s="64">
        <v>19897.781526866765</v>
      </c>
      <c r="M22" s="64">
        <v>22656.886737099507</v>
      </c>
      <c r="N22" s="64">
        <v>24441.548372341807</v>
      </c>
      <c r="O22" s="64">
        <v>27571.277282817602</v>
      </c>
      <c r="P22" s="64">
        <v>28757.120159572227</v>
      </c>
      <c r="Q22" s="64">
        <v>29120.009399134993</v>
      </c>
      <c r="R22" s="64">
        <v>30017.303117309588</v>
      </c>
      <c r="S22" s="64">
        <v>31311.564176993779</v>
      </c>
      <c r="T22" s="64">
        <v>33613.736627815837</v>
      </c>
      <c r="U22" s="64">
        <v>38134.780502626083</v>
      </c>
      <c r="V22" s="64">
        <v>40141.623192252839</v>
      </c>
      <c r="W22" s="64">
        <v>45749.335967847619</v>
      </c>
      <c r="X22" s="64">
        <v>46121.783278152492</v>
      </c>
      <c r="Y22" s="64">
        <v>52180.017945565378</v>
      </c>
      <c r="Z22" s="64">
        <v>57030.459879599337</v>
      </c>
      <c r="AA22" s="64">
        <v>57702.338455126956</v>
      </c>
    </row>
    <row r="23" spans="1:27" x14ac:dyDescent="0.2">
      <c r="A23" s="244"/>
      <c r="B23" s="67" t="s">
        <v>33</v>
      </c>
      <c r="C23" s="65" t="s">
        <v>20</v>
      </c>
      <c r="D23" s="65">
        <v>16287.956887221355</v>
      </c>
      <c r="E23" s="65">
        <v>24009.898391270002</v>
      </c>
      <c r="F23" s="65">
        <v>56160.672395228503</v>
      </c>
      <c r="G23" s="65">
        <v>61809.679288411564</v>
      </c>
      <c r="H23" s="65">
        <v>61999.276924842736</v>
      </c>
      <c r="I23" s="65">
        <v>57089.029785817947</v>
      </c>
      <c r="J23" s="65">
        <v>60698.381819822112</v>
      </c>
      <c r="K23" s="65">
        <v>62732.946738704151</v>
      </c>
      <c r="L23" s="64">
        <v>65573.143566301209</v>
      </c>
      <c r="M23" s="64">
        <v>77609.814639630815</v>
      </c>
      <c r="N23" s="64">
        <v>77132.144701227429</v>
      </c>
      <c r="O23" s="64">
        <v>76750.88073952611</v>
      </c>
      <c r="P23" s="64">
        <v>78971.673772479393</v>
      </c>
      <c r="Q23" s="64">
        <v>86495.165759674434</v>
      </c>
      <c r="R23" s="64">
        <v>94287.671275269036</v>
      </c>
      <c r="S23" s="64">
        <v>101782.139773252</v>
      </c>
      <c r="T23" s="64">
        <v>108858.10654895144</v>
      </c>
      <c r="U23" s="64">
        <v>125814.27799922782</v>
      </c>
      <c r="V23" s="64">
        <v>146626.90233617125</v>
      </c>
      <c r="W23" s="64">
        <v>154966.52272609476</v>
      </c>
      <c r="X23" s="64">
        <v>163584.97184319678</v>
      </c>
      <c r="Y23" s="64">
        <v>185966.78726063116</v>
      </c>
      <c r="Z23" s="64">
        <v>208921.72286395534</v>
      </c>
      <c r="AA23" s="64">
        <v>218113.9542440915</v>
      </c>
    </row>
    <row r="24" spans="1:27" x14ac:dyDescent="0.2">
      <c r="A24" s="244"/>
      <c r="B24" s="67" t="s">
        <v>34</v>
      </c>
      <c r="C24" s="65">
        <v>41194.993286268218</v>
      </c>
      <c r="D24" s="65">
        <v>119996.06359924781</v>
      </c>
      <c r="E24" s="65">
        <v>107788.61504629588</v>
      </c>
      <c r="F24" s="65">
        <v>140584.44298142908</v>
      </c>
      <c r="G24" s="65">
        <v>152541.48311366106</v>
      </c>
      <c r="H24" s="65">
        <v>160565.25283171627</v>
      </c>
      <c r="I24" s="65">
        <v>162979.68171276432</v>
      </c>
      <c r="J24" s="65">
        <v>163398.88292872027</v>
      </c>
      <c r="K24" s="65">
        <v>164266.14405549504</v>
      </c>
      <c r="L24" s="64">
        <v>179598.1225883482</v>
      </c>
      <c r="M24" s="64">
        <v>200990.31092330671</v>
      </c>
      <c r="N24" s="64">
        <v>214704.33973109449</v>
      </c>
      <c r="O24" s="64">
        <v>226225.58348866328</v>
      </c>
      <c r="P24" s="64">
        <v>232292.45915869257</v>
      </c>
      <c r="Q24" s="64">
        <v>237165.58096552259</v>
      </c>
      <c r="R24" s="64">
        <v>247793.37189397571</v>
      </c>
      <c r="S24" s="64">
        <v>256969.88963342278</v>
      </c>
      <c r="T24" s="64">
        <v>273235.15569843788</v>
      </c>
      <c r="U24" s="64">
        <v>297924.29919790948</v>
      </c>
      <c r="V24" s="64">
        <v>332151.99988362007</v>
      </c>
      <c r="W24" s="64">
        <v>336259.96754365374</v>
      </c>
      <c r="X24" s="64">
        <v>354989.96728761133</v>
      </c>
      <c r="Y24" s="64">
        <v>384632.48317838204</v>
      </c>
      <c r="Z24" s="64">
        <v>381770.75312960864</v>
      </c>
      <c r="AA24" s="64">
        <v>381804.27411382785</v>
      </c>
    </row>
    <row r="25" spans="1:27" x14ac:dyDescent="0.2">
      <c r="A25" s="244"/>
      <c r="B25" s="67" t="s">
        <v>35</v>
      </c>
      <c r="C25" s="65">
        <v>195499.49602360319</v>
      </c>
      <c r="D25" s="65">
        <v>655222.31854798272</v>
      </c>
      <c r="E25" s="65">
        <v>695870.51857726683</v>
      </c>
      <c r="F25" s="65">
        <v>898806.94936702726</v>
      </c>
      <c r="G25" s="65">
        <v>953006.57590653072</v>
      </c>
      <c r="H25" s="65">
        <v>979632.25484574214</v>
      </c>
      <c r="I25" s="65">
        <v>1033396.8821106823</v>
      </c>
      <c r="J25" s="65">
        <v>1071618.701428578</v>
      </c>
      <c r="K25" s="65">
        <v>1158920.7300894223</v>
      </c>
      <c r="L25" s="64">
        <v>1218755.539597651</v>
      </c>
      <c r="M25" s="64">
        <v>1316643.144157337</v>
      </c>
      <c r="N25" s="64">
        <v>1317545.4934087957</v>
      </c>
      <c r="O25" s="64">
        <v>1247062.4625484974</v>
      </c>
      <c r="P25" s="64">
        <v>1285918.5056034788</v>
      </c>
      <c r="Q25" s="64">
        <v>1347780.1478398994</v>
      </c>
      <c r="R25" s="64">
        <v>1376579.1635037682</v>
      </c>
      <c r="S25" s="64">
        <v>1486734.3112496203</v>
      </c>
      <c r="T25" s="64">
        <v>1573200.9873265736</v>
      </c>
      <c r="U25" s="64">
        <v>1673768.3439288891</v>
      </c>
      <c r="V25" s="64">
        <v>1609408.449791186</v>
      </c>
      <c r="W25" s="64">
        <v>1624533.6101491603</v>
      </c>
      <c r="X25" s="64">
        <v>1648790.9033650612</v>
      </c>
      <c r="Y25" s="64">
        <v>1657212.019887791</v>
      </c>
      <c r="Z25" s="64">
        <v>1699810.3222874177</v>
      </c>
      <c r="AA25" s="64">
        <v>1687718.4049875292</v>
      </c>
    </row>
    <row r="26" spans="1:27" x14ac:dyDescent="0.2">
      <c r="A26" s="244"/>
      <c r="B26" s="62" t="s">
        <v>383</v>
      </c>
      <c r="C26" s="65" t="s">
        <v>20</v>
      </c>
      <c r="D26" s="65">
        <v>66605.408765434127</v>
      </c>
      <c r="E26" s="65">
        <v>119297.62148185668</v>
      </c>
      <c r="F26" s="65">
        <v>168255.62964924998</v>
      </c>
      <c r="G26" s="65">
        <v>195346.46225467464</v>
      </c>
      <c r="H26" s="65">
        <v>203837.78154578974</v>
      </c>
      <c r="I26" s="65">
        <v>221630.8021280895</v>
      </c>
      <c r="J26" s="65">
        <v>254752.23277375568</v>
      </c>
      <c r="K26" s="65">
        <v>275724.25699144066</v>
      </c>
      <c r="L26" s="64">
        <v>310941.46598839777</v>
      </c>
      <c r="M26" s="64">
        <v>362641.55217236473</v>
      </c>
      <c r="N26" s="64">
        <v>388979.2494238228</v>
      </c>
      <c r="O26" s="64">
        <v>415894.48634160875</v>
      </c>
      <c r="P26" s="64">
        <v>477229.53902519</v>
      </c>
      <c r="Q26" s="64">
        <v>530246.96756361623</v>
      </c>
      <c r="R26" s="64">
        <v>586167.84858288046</v>
      </c>
      <c r="S26" s="64">
        <v>616109.07368715235</v>
      </c>
      <c r="T26" s="64">
        <v>678253.5223927286</v>
      </c>
      <c r="U26" s="64">
        <v>764029.40811441769</v>
      </c>
      <c r="V26" s="64">
        <v>811545.81430303992</v>
      </c>
      <c r="W26" s="64">
        <v>880311.01178478333</v>
      </c>
      <c r="X26" s="64">
        <v>961108.20722449617</v>
      </c>
      <c r="Y26" s="64">
        <v>1000231.8454033922</v>
      </c>
      <c r="Z26" s="64">
        <v>1097728.1408688221</v>
      </c>
      <c r="AA26" s="64">
        <v>1137490.7807463035</v>
      </c>
    </row>
    <row r="27" spans="1:27" x14ac:dyDescent="0.2">
      <c r="A27" s="244"/>
      <c r="B27" s="62" t="s">
        <v>37</v>
      </c>
      <c r="C27" s="65" t="s">
        <v>20</v>
      </c>
      <c r="D27" s="65" t="s">
        <v>20</v>
      </c>
      <c r="E27" s="65">
        <v>536.61112774907178</v>
      </c>
      <c r="F27" s="65">
        <v>752.00323941680551</v>
      </c>
      <c r="G27" s="65">
        <v>781.01177807303065</v>
      </c>
      <c r="H27" s="65">
        <v>861.47475309113838</v>
      </c>
      <c r="I27" s="65">
        <v>836.29009983261631</v>
      </c>
      <c r="J27" s="65">
        <v>1010.2632793878161</v>
      </c>
      <c r="K27" s="65">
        <v>1478.5166099995683</v>
      </c>
      <c r="L27" s="64">
        <v>1998.1384191500708</v>
      </c>
      <c r="M27" s="64">
        <v>1973.037741059431</v>
      </c>
      <c r="N27" s="64">
        <v>2179.2649222322384</v>
      </c>
      <c r="O27" s="64">
        <v>1485.7205211531373</v>
      </c>
      <c r="P27" s="64">
        <v>2058.8306721386025</v>
      </c>
      <c r="Q27" s="64">
        <v>2576.9208696491046</v>
      </c>
      <c r="R27" s="64">
        <v>2595.3092007576192</v>
      </c>
      <c r="S27" s="64">
        <v>2522.8662021021432</v>
      </c>
      <c r="T27" s="64">
        <v>3035.8940418803327</v>
      </c>
      <c r="U27" s="64">
        <v>3038.2286834714541</v>
      </c>
      <c r="V27" s="64">
        <v>2288.0217113887115</v>
      </c>
      <c r="W27" s="64">
        <v>2774.8197825595989</v>
      </c>
      <c r="X27" s="64">
        <v>3642.4361757780712</v>
      </c>
      <c r="Y27" s="64">
        <v>3857.2624544536211</v>
      </c>
      <c r="Z27" s="64">
        <v>4525.2014777879594</v>
      </c>
      <c r="AA27" s="64">
        <v>4650.9582505859225</v>
      </c>
    </row>
    <row r="28" spans="1:27" x14ac:dyDescent="0.2">
      <c r="A28" s="244"/>
      <c r="B28" s="62" t="s">
        <v>38</v>
      </c>
      <c r="C28" s="65" t="s">
        <v>20</v>
      </c>
      <c r="D28" s="65" t="s">
        <v>20</v>
      </c>
      <c r="E28" s="65">
        <v>837.14442694374486</v>
      </c>
      <c r="F28" s="65">
        <v>1572.4615416576016</v>
      </c>
      <c r="G28" s="65">
        <v>2006.4837679850225</v>
      </c>
      <c r="H28" s="65">
        <v>2149.0030626836929</v>
      </c>
      <c r="I28" s="65">
        <v>2517.4433754912811</v>
      </c>
      <c r="J28" s="65">
        <v>3017.4240335769555</v>
      </c>
      <c r="K28" s="65">
        <v>3248.4132127886228</v>
      </c>
      <c r="L28" s="64">
        <v>3748.0619672153184</v>
      </c>
      <c r="M28" s="64">
        <v>4413.8856718625466</v>
      </c>
      <c r="N28" s="64">
        <v>4634.1522136266121</v>
      </c>
      <c r="O28" s="64">
        <v>4324.892743252959</v>
      </c>
      <c r="P28" s="64">
        <v>4462.0623555572229</v>
      </c>
      <c r="Q28" s="64">
        <v>5681.7113133973162</v>
      </c>
      <c r="R28" s="64">
        <v>5956.7606531284746</v>
      </c>
      <c r="S28" s="64">
        <v>6770.3013727542693</v>
      </c>
      <c r="T28" s="64">
        <v>7899.2741045448274</v>
      </c>
      <c r="U28" s="64">
        <v>8680.8076828987851</v>
      </c>
      <c r="V28" s="64">
        <v>7503.5237710638785</v>
      </c>
      <c r="W28" s="64">
        <v>8344.4908614317392</v>
      </c>
      <c r="X28" s="64">
        <v>9148.0837485540396</v>
      </c>
      <c r="Y28" s="64">
        <v>10670.83335906166</v>
      </c>
      <c r="Z28" s="64">
        <v>12576.20966307987</v>
      </c>
      <c r="AA28" s="64">
        <v>12960.579617791429</v>
      </c>
    </row>
    <row r="29" spans="1:27" x14ac:dyDescent="0.2">
      <c r="A29" s="244"/>
      <c r="B29" s="62" t="s">
        <v>213</v>
      </c>
      <c r="C29" s="65" t="s">
        <v>20</v>
      </c>
      <c r="D29" s="65" t="s">
        <v>20</v>
      </c>
      <c r="E29" s="65" t="s">
        <v>20</v>
      </c>
      <c r="F29" s="65">
        <v>3459.318168550787</v>
      </c>
      <c r="G29" s="65" t="s">
        <v>20</v>
      </c>
      <c r="H29" s="65" t="s">
        <v>20</v>
      </c>
      <c r="I29" s="65">
        <v>4059.5287559475951</v>
      </c>
      <c r="J29" s="65">
        <v>4295.1193411194108</v>
      </c>
      <c r="K29" s="65">
        <v>4491.3581563616299</v>
      </c>
      <c r="L29" s="65">
        <v>5397.2373398002919</v>
      </c>
      <c r="M29" s="64">
        <v>5729.0105171058867</v>
      </c>
      <c r="N29" s="64">
        <v>6090.942222495245</v>
      </c>
      <c r="O29" s="64">
        <v>6239.7972132405012</v>
      </c>
      <c r="P29" s="64">
        <v>5968.4171004769505</v>
      </c>
      <c r="Q29" s="64">
        <v>6336.1434287394604</v>
      </c>
      <c r="R29" s="64">
        <v>5594.9563124706528</v>
      </c>
      <c r="S29" s="64">
        <v>6109.2823725734552</v>
      </c>
      <c r="T29" s="64">
        <v>6614.5903571207282</v>
      </c>
      <c r="U29" s="64">
        <v>7641.6003852424219</v>
      </c>
      <c r="V29" s="64">
        <v>8394.0449743885529</v>
      </c>
      <c r="W29" s="64">
        <v>8283.1749157748072</v>
      </c>
      <c r="X29" s="64">
        <v>7954.0564199483979</v>
      </c>
      <c r="Y29" s="64">
        <v>8433.7493268348135</v>
      </c>
      <c r="Z29" s="64">
        <v>8158.7298710083069</v>
      </c>
      <c r="AA29" s="64">
        <v>8344.382984355696</v>
      </c>
    </row>
    <row r="30" spans="1:27" s="163" customFormat="1" x14ac:dyDescent="0.2">
      <c r="A30" s="244"/>
      <c r="B30" s="62" t="s">
        <v>39</v>
      </c>
      <c r="C30" s="65" t="s">
        <v>20</v>
      </c>
      <c r="D30" s="65" t="s">
        <v>20</v>
      </c>
      <c r="E30" s="65">
        <v>17356.644267385407</v>
      </c>
      <c r="F30" s="65">
        <v>30502.51223082564</v>
      </c>
      <c r="G30" s="65">
        <v>33222.191876518089</v>
      </c>
      <c r="H30" s="65">
        <v>36502.777640600056</v>
      </c>
      <c r="I30" s="65">
        <v>42818.154414852492</v>
      </c>
      <c r="J30" s="65">
        <v>44762.623783369272</v>
      </c>
      <c r="K30" s="65">
        <v>48143.179734000943</v>
      </c>
      <c r="L30" s="64">
        <v>48166.684862826929</v>
      </c>
      <c r="M30" s="64">
        <v>55469.87178419366</v>
      </c>
      <c r="N30" s="64">
        <v>65037.384588097906</v>
      </c>
      <c r="O30" s="64">
        <v>71268.55873086334</v>
      </c>
      <c r="P30" s="64">
        <v>78821.64641593874</v>
      </c>
      <c r="Q30" s="64">
        <v>81816.222535370456</v>
      </c>
      <c r="R30" s="64">
        <v>76570.841349380149</v>
      </c>
      <c r="S30" s="64">
        <v>79229.539323645397</v>
      </c>
      <c r="T30" s="64">
        <v>87774.938850720122</v>
      </c>
      <c r="U30" s="64">
        <v>95124.073200658313</v>
      </c>
      <c r="V30" s="64">
        <v>92804.061653940007</v>
      </c>
      <c r="W30" s="64">
        <v>78769.912331922445</v>
      </c>
      <c r="X30" s="64" t="s">
        <v>20</v>
      </c>
      <c r="Y30" s="64" t="s">
        <v>20</v>
      </c>
      <c r="Z30" s="64" t="s">
        <v>20</v>
      </c>
      <c r="AA30" s="64" t="s">
        <v>20</v>
      </c>
    </row>
    <row r="31" spans="1:27" x14ac:dyDescent="0.2">
      <c r="A31" s="244"/>
      <c r="B31" s="62" t="s">
        <v>40</v>
      </c>
      <c r="C31" s="65">
        <v>21889.119738872334</v>
      </c>
      <c r="D31" s="65">
        <v>52184.016609746956</v>
      </c>
      <c r="E31" s="65">
        <v>59918.735240310169</v>
      </c>
      <c r="F31" s="65">
        <v>82544.726054986648</v>
      </c>
      <c r="G31" s="65">
        <v>87756.669209443658</v>
      </c>
      <c r="H31" s="65">
        <v>87937.025591585698</v>
      </c>
      <c r="I31" s="65">
        <v>90911.22196822855</v>
      </c>
      <c r="J31" s="65">
        <v>95187.755496050202</v>
      </c>
      <c r="K31" s="65">
        <v>98088.298691976102</v>
      </c>
      <c r="L31" s="64">
        <v>102461.37138005761</v>
      </c>
      <c r="M31" s="64">
        <v>107278.65552956473</v>
      </c>
      <c r="N31" s="64">
        <v>109746.27546430151</v>
      </c>
      <c r="O31" s="64">
        <v>111447.0027229597</v>
      </c>
      <c r="P31" s="64">
        <v>116709.3602222943</v>
      </c>
      <c r="Q31" s="64">
        <v>132920.27917976124</v>
      </c>
      <c r="R31" s="64">
        <v>137162.07737833069</v>
      </c>
      <c r="S31" s="64">
        <v>161091.71927413912</v>
      </c>
      <c r="T31" s="64">
        <v>167432.49410735539</v>
      </c>
      <c r="U31" s="64">
        <v>181586.00589674912</v>
      </c>
      <c r="V31" s="64">
        <v>192329.88639617749</v>
      </c>
      <c r="W31" s="64">
        <v>200456.44289169012</v>
      </c>
      <c r="X31" s="64">
        <v>204253.9074895932</v>
      </c>
      <c r="Y31" s="64">
        <v>219443.37380036156</v>
      </c>
      <c r="Z31" s="64">
        <v>239349.34579800759</v>
      </c>
      <c r="AA31" s="64">
        <v>244011.48741920994</v>
      </c>
    </row>
    <row r="32" spans="1:27" x14ac:dyDescent="0.2">
      <c r="A32" s="244"/>
      <c r="B32" s="62" t="s">
        <v>41</v>
      </c>
      <c r="C32" s="65">
        <v>2347.2287677798604</v>
      </c>
      <c r="D32" s="65">
        <v>4520.9786177663391</v>
      </c>
      <c r="E32" s="65">
        <v>5504.259520339664</v>
      </c>
      <c r="F32" s="65" t="s">
        <v>20</v>
      </c>
      <c r="G32" s="65">
        <v>8824.7980508086694</v>
      </c>
      <c r="H32" s="65" t="s">
        <v>20</v>
      </c>
      <c r="I32" s="65">
        <v>10208.656656026613</v>
      </c>
      <c r="J32" s="65" t="s">
        <v>20</v>
      </c>
      <c r="K32" s="65">
        <v>10710.028956760731</v>
      </c>
      <c r="L32" s="64" t="s">
        <v>20</v>
      </c>
      <c r="M32" s="64">
        <v>12796.137288950778</v>
      </c>
      <c r="N32" s="64" t="s">
        <v>20</v>
      </c>
      <c r="O32" s="64">
        <v>15013.941750444068</v>
      </c>
      <c r="P32" s="64" t="s">
        <v>20</v>
      </c>
      <c r="Q32" s="64">
        <v>16045.45705420151</v>
      </c>
      <c r="R32" s="64" t="s">
        <v>20</v>
      </c>
      <c r="S32" s="64">
        <v>16766.354916306071</v>
      </c>
      <c r="T32" s="64" t="s">
        <v>20</v>
      </c>
      <c r="U32" s="64">
        <v>21074.470928146104</v>
      </c>
      <c r="V32" s="64" t="s">
        <v>20</v>
      </c>
      <c r="W32" s="64">
        <v>26722.518378755132</v>
      </c>
      <c r="X32" s="64" t="s">
        <v>20</v>
      </c>
      <c r="Y32" s="64">
        <v>30889.123162762418</v>
      </c>
      <c r="Z32" s="64" t="s">
        <v>20</v>
      </c>
      <c r="AA32" s="64">
        <v>34264.654519295225</v>
      </c>
    </row>
    <row r="33" spans="1:27" s="162" customFormat="1" x14ac:dyDescent="0.2">
      <c r="A33" s="244"/>
      <c r="B33" s="68" t="s">
        <v>42</v>
      </c>
      <c r="C33" s="69">
        <v>4213.8</v>
      </c>
      <c r="D33" s="69">
        <v>12603.099999999999</v>
      </c>
      <c r="E33" s="69">
        <v>15907.600000000002</v>
      </c>
      <c r="F33" s="69" t="s">
        <v>20</v>
      </c>
      <c r="G33" s="69">
        <v>24443.7</v>
      </c>
      <c r="H33" s="69">
        <v>25440.000000000004</v>
      </c>
      <c r="I33" s="69">
        <v>27215.3</v>
      </c>
      <c r="J33" s="69">
        <v>27532.7</v>
      </c>
      <c r="K33" s="69">
        <v>29499.3</v>
      </c>
      <c r="L33" s="70">
        <v>32254.400000000001</v>
      </c>
      <c r="M33" s="70">
        <v>36770.199999999997</v>
      </c>
      <c r="N33" s="70">
        <v>40526.699999999997</v>
      </c>
      <c r="O33" s="70">
        <v>41884.499999999993</v>
      </c>
      <c r="P33" s="70">
        <v>42759.099999999991</v>
      </c>
      <c r="Q33" s="70">
        <v>45440.4</v>
      </c>
      <c r="R33" s="70">
        <v>48043.5</v>
      </c>
      <c r="S33" s="70">
        <v>50748.19999999999</v>
      </c>
      <c r="T33" s="70">
        <v>53866.9</v>
      </c>
      <c r="U33" s="70">
        <v>60209.19999999999</v>
      </c>
      <c r="V33" s="70">
        <v>63344.800000000003</v>
      </c>
      <c r="W33" s="70">
        <v>69176.2</v>
      </c>
      <c r="X33" s="70">
        <v>72777.100000000006</v>
      </c>
      <c r="Y33" s="70">
        <v>76830.399999999994</v>
      </c>
      <c r="Z33" s="70">
        <v>77690.3</v>
      </c>
      <c r="AA33" s="70">
        <v>81620.172979999988</v>
      </c>
    </row>
    <row r="34" spans="1:27" x14ac:dyDescent="0.2">
      <c r="A34" s="244"/>
      <c r="B34" s="66" t="s">
        <v>43</v>
      </c>
      <c r="C34" s="65" t="s">
        <v>20</v>
      </c>
      <c r="D34" s="65">
        <v>15511.351825698835</v>
      </c>
      <c r="E34" s="65">
        <v>16627.956253396002</v>
      </c>
      <c r="F34" s="65">
        <v>23773.101928018492</v>
      </c>
      <c r="G34" s="65">
        <v>24260.942768556597</v>
      </c>
      <c r="H34" s="65">
        <v>22755.109338098293</v>
      </c>
      <c r="I34" s="65">
        <v>23233.46594690442</v>
      </c>
      <c r="J34" s="65">
        <v>25707.268827908738</v>
      </c>
      <c r="K34" s="65">
        <v>26879.227530376465</v>
      </c>
      <c r="L34" s="64">
        <v>27960.444668791726</v>
      </c>
      <c r="M34" s="64">
        <v>32116.95885736711</v>
      </c>
      <c r="N34" s="64">
        <v>37058.841103944644</v>
      </c>
      <c r="O34" s="64">
        <v>44078.801943995437</v>
      </c>
      <c r="P34" s="64">
        <v>52814.846919802723</v>
      </c>
      <c r="Q34" s="64">
        <v>58924.068204694653</v>
      </c>
      <c r="R34" s="64">
        <v>72213.962012480275</v>
      </c>
      <c r="S34" s="64">
        <v>73912.727787350421</v>
      </c>
      <c r="T34" s="64">
        <v>84891.850258186299</v>
      </c>
      <c r="U34" s="64">
        <v>101629.67022816913</v>
      </c>
      <c r="V34" s="64">
        <v>103980.4422035716</v>
      </c>
      <c r="W34" s="64">
        <v>115118.05000196348</v>
      </c>
      <c r="X34" s="64">
        <v>140588.43033225217</v>
      </c>
      <c r="Y34" s="64">
        <v>169046.46310021932</v>
      </c>
      <c r="Z34" s="64">
        <v>183289.51911828719</v>
      </c>
      <c r="AA34" s="64">
        <v>196604.08594904467</v>
      </c>
    </row>
    <row r="35" spans="1:27" x14ac:dyDescent="0.2">
      <c r="A35" s="244"/>
      <c r="B35" s="62" t="s">
        <v>44</v>
      </c>
      <c r="C35" s="65" t="s">
        <v>20</v>
      </c>
      <c r="D35" s="65">
        <v>6170.0267675567702</v>
      </c>
      <c r="E35" s="65">
        <v>6769.4279590090946</v>
      </c>
      <c r="F35" s="65">
        <v>12735.300141812917</v>
      </c>
      <c r="G35" s="65">
        <v>14201.144528371737</v>
      </c>
      <c r="H35" s="65">
        <v>13866.541329286607</v>
      </c>
      <c r="I35" s="65">
        <v>14000.632885581086</v>
      </c>
      <c r="J35" s="65">
        <v>14985.847150238496</v>
      </c>
      <c r="K35" s="65">
        <v>16283.195318541389</v>
      </c>
      <c r="L35" s="64">
        <v>21765.575126766103</v>
      </c>
      <c r="M35" s="64">
        <v>27214.175719048591</v>
      </c>
      <c r="N35" s="64">
        <v>36000.896733190217</v>
      </c>
      <c r="O35" s="64">
        <v>40133.577377546331</v>
      </c>
      <c r="P35" s="64">
        <v>40497.697217938781</v>
      </c>
      <c r="Q35" s="64">
        <v>37411.389922044968</v>
      </c>
      <c r="R35" s="64">
        <v>34633.826009844292</v>
      </c>
      <c r="S35" s="64">
        <v>34942.19187295634</v>
      </c>
      <c r="T35" s="64">
        <v>35779.851131340867</v>
      </c>
      <c r="U35" s="64">
        <v>37940.06976986341</v>
      </c>
      <c r="V35" s="64">
        <v>41974.235056959616</v>
      </c>
      <c r="W35" s="64">
        <v>43781.12574279937</v>
      </c>
      <c r="X35" s="64">
        <v>46459.265236642634</v>
      </c>
      <c r="Y35" s="64">
        <v>51510.760249562773</v>
      </c>
      <c r="Z35" s="64">
        <v>57393.833822838009</v>
      </c>
      <c r="AA35" s="64">
        <v>60478.638743416224</v>
      </c>
    </row>
    <row r="36" spans="1:27" x14ac:dyDescent="0.2">
      <c r="A36" s="244"/>
      <c r="B36" s="62" t="s">
        <v>48</v>
      </c>
      <c r="C36" s="65" t="s">
        <v>20</v>
      </c>
      <c r="D36" s="65" t="s">
        <v>20</v>
      </c>
      <c r="E36" s="65">
        <v>3816.9563068737702</v>
      </c>
      <c r="F36" s="65">
        <v>3554.3555546143816</v>
      </c>
      <c r="G36" s="65">
        <v>3819.1090170244474</v>
      </c>
      <c r="H36" s="65">
        <v>3650.6502880244348</v>
      </c>
      <c r="I36" s="65">
        <v>3934.9659873122614</v>
      </c>
      <c r="J36" s="65">
        <v>3737.5631250388678</v>
      </c>
      <c r="K36" s="65">
        <v>3971.5313857880087</v>
      </c>
      <c r="L36" s="64">
        <v>4237.3060631545586</v>
      </c>
      <c r="M36" s="64">
        <v>4554.0995791779214</v>
      </c>
      <c r="N36" s="64">
        <v>5216.6791944133884</v>
      </c>
      <c r="O36" s="64">
        <v>5338.5779962822235</v>
      </c>
      <c r="P36" s="64">
        <v>7588.9138809933438</v>
      </c>
      <c r="Q36" s="64">
        <v>8401.7666478083647</v>
      </c>
      <c r="R36" s="64">
        <v>10482.242624434695</v>
      </c>
      <c r="S36" s="64">
        <v>11231.005898757485</v>
      </c>
      <c r="T36" s="64">
        <v>12799.767049237615</v>
      </c>
      <c r="U36" s="64">
        <v>18737.004231636867</v>
      </c>
      <c r="V36" s="64">
        <v>12788.704620870549</v>
      </c>
      <c r="W36" s="64">
        <v>14139.643051482662</v>
      </c>
      <c r="X36" s="64">
        <v>13682.631009222736</v>
      </c>
      <c r="Y36" s="64">
        <v>14435.3000719876</v>
      </c>
      <c r="Z36" s="64">
        <v>15941.196276883826</v>
      </c>
      <c r="AA36" s="64">
        <v>16377.25725682892</v>
      </c>
    </row>
    <row r="37" spans="1:27" x14ac:dyDescent="0.2">
      <c r="A37" s="244"/>
      <c r="B37" s="62" t="s">
        <v>49</v>
      </c>
      <c r="C37" s="65" t="s">
        <v>20</v>
      </c>
      <c r="D37" s="65" t="s">
        <v>20</v>
      </c>
      <c r="E37" s="65">
        <v>3659.1773113074746</v>
      </c>
      <c r="F37" s="65">
        <v>4423.8466349212231</v>
      </c>
      <c r="G37" s="65">
        <v>5083.9487192586275</v>
      </c>
      <c r="H37" s="65">
        <v>5277.1085773490904</v>
      </c>
      <c r="I37" s="65">
        <v>4836.0870023858297</v>
      </c>
      <c r="J37" s="65">
        <v>5683.8034253530968</v>
      </c>
      <c r="K37" s="65">
        <v>6092.1480959251894</v>
      </c>
      <c r="L37" s="64">
        <v>6966.0412544693472</v>
      </c>
      <c r="M37" s="64">
        <v>7084.8151744905708</v>
      </c>
      <c r="N37" s="64">
        <v>8623.8863277944911</v>
      </c>
      <c r="O37" s="64">
        <v>9244.449233262947</v>
      </c>
      <c r="P37" s="64">
        <v>10701.189174314813</v>
      </c>
      <c r="Q37" s="64">
        <v>13016.478476883703</v>
      </c>
      <c r="R37" s="64">
        <v>13825.43328191109</v>
      </c>
      <c r="S37" s="64">
        <v>14299.448856294244</v>
      </c>
      <c r="T37" s="64">
        <v>13970.648030359174</v>
      </c>
      <c r="U37" s="64">
        <v>14233.387391938199</v>
      </c>
      <c r="V37" s="64">
        <v>14128.342700303014</v>
      </c>
      <c r="W37" s="64">
        <v>13719.559643617862</v>
      </c>
      <c r="X37" s="64">
        <v>15073.447073875723</v>
      </c>
      <c r="Y37" s="64">
        <v>17260.384260242252</v>
      </c>
      <c r="Z37" s="64">
        <v>18190.652035442185</v>
      </c>
      <c r="AA37" s="64">
        <v>18789.811376727881</v>
      </c>
    </row>
    <row r="38" spans="1:27" x14ac:dyDescent="0.2">
      <c r="A38" s="244"/>
      <c r="B38" s="67" t="s">
        <v>50</v>
      </c>
      <c r="C38" s="65">
        <v>9149.2229653692157</v>
      </c>
      <c r="D38" s="65">
        <v>42677.345729659319</v>
      </c>
      <c r="E38" s="65">
        <v>45230.994002620806</v>
      </c>
      <c r="F38" s="65">
        <v>70236.466437007635</v>
      </c>
      <c r="G38" s="65">
        <v>76426.182676221099</v>
      </c>
      <c r="H38" s="65">
        <v>87766.236287171487</v>
      </c>
      <c r="I38" s="65">
        <v>99490.180439446063</v>
      </c>
      <c r="J38" s="65">
        <v>106588.8735019926</v>
      </c>
      <c r="K38" s="65">
        <v>119329.29065814128</v>
      </c>
      <c r="L38" s="64">
        <v>140950.29203057187</v>
      </c>
      <c r="M38" s="64">
        <v>162549.96040079466</v>
      </c>
      <c r="N38" s="64">
        <v>179433.21992648277</v>
      </c>
      <c r="O38" s="64">
        <v>184308.12825956944</v>
      </c>
      <c r="P38" s="64">
        <v>183653.60830851627</v>
      </c>
      <c r="Q38" s="64">
        <v>180404.65097424368</v>
      </c>
      <c r="R38" s="64">
        <v>174137.08261785674</v>
      </c>
      <c r="S38" s="64">
        <v>174107.94505118128</v>
      </c>
      <c r="T38" s="64">
        <v>179595.84160537506</v>
      </c>
      <c r="U38" s="64">
        <v>196815.44271059215</v>
      </c>
      <c r="V38" s="64">
        <v>207199.50538025168</v>
      </c>
      <c r="W38" s="64">
        <v>217355.18846949449</v>
      </c>
      <c r="X38" s="64">
        <v>226722.00608007881</v>
      </c>
      <c r="Y38" s="64">
        <v>244385.07115749057</v>
      </c>
      <c r="Z38" s="64">
        <v>250726.98327854477</v>
      </c>
      <c r="AA38" s="64">
        <v>262126.0181004082</v>
      </c>
    </row>
    <row r="39" spans="1:27" x14ac:dyDescent="0.2">
      <c r="A39" s="244"/>
      <c r="B39" s="62" t="s">
        <v>53</v>
      </c>
      <c r="C39" s="65">
        <v>16957.032253441248</v>
      </c>
      <c r="D39" s="65">
        <v>42594.238430698329</v>
      </c>
      <c r="E39" s="65">
        <v>57260.591748627667</v>
      </c>
      <c r="F39" s="65" t="s">
        <v>20</v>
      </c>
      <c r="G39" s="65">
        <v>94646.545908421103</v>
      </c>
      <c r="H39" s="65" t="s">
        <v>20</v>
      </c>
      <c r="I39" s="65">
        <v>93829.835462766918</v>
      </c>
      <c r="J39" s="65">
        <v>93404.776703036128</v>
      </c>
      <c r="K39" s="65">
        <v>93548.200968106903</v>
      </c>
      <c r="L39" s="64">
        <v>104532.96998261032</v>
      </c>
      <c r="M39" s="64">
        <v>107977.4633041842</v>
      </c>
      <c r="N39" s="64">
        <v>119487.96679814764</v>
      </c>
      <c r="O39" s="64">
        <v>115517.00208458306</v>
      </c>
      <c r="P39" s="64">
        <v>114795.16678551637</v>
      </c>
      <c r="Q39" s="64">
        <v>122015.56681843716</v>
      </c>
      <c r="R39" s="64">
        <v>126252.1433624973</v>
      </c>
      <c r="S39" s="64">
        <v>130892.6137701422</v>
      </c>
      <c r="T39" s="64">
        <v>131671.96215606399</v>
      </c>
      <c r="U39" s="64">
        <v>153845.25590963534</v>
      </c>
      <c r="V39" s="64">
        <v>163186.53758028985</v>
      </c>
      <c r="W39" s="64">
        <v>171302.3319495114</v>
      </c>
      <c r="X39" s="64">
        <v>173339.10697692385</v>
      </c>
      <c r="Y39" s="64">
        <v>188937.90730190472</v>
      </c>
      <c r="Z39" s="64">
        <v>200396.05210941011</v>
      </c>
      <c r="AA39" s="64">
        <v>203582.16323456154</v>
      </c>
    </row>
    <row r="40" spans="1:27" x14ac:dyDescent="0.2">
      <c r="A40" s="244"/>
      <c r="B40" s="62" t="s">
        <v>52</v>
      </c>
      <c r="C40" s="65">
        <v>17669.553657750501</v>
      </c>
      <c r="D40" s="65" t="s">
        <v>20</v>
      </c>
      <c r="E40" s="65" t="s">
        <v>20</v>
      </c>
      <c r="F40" s="65">
        <v>54223.102270105097</v>
      </c>
      <c r="G40" s="65" t="s">
        <v>20</v>
      </c>
      <c r="H40" s="65" t="s">
        <v>20</v>
      </c>
      <c r="I40" s="65" t="s">
        <v>20</v>
      </c>
      <c r="J40" s="65">
        <v>70661.769593114514</v>
      </c>
      <c r="K40" s="65" t="s">
        <v>20</v>
      </c>
      <c r="L40" s="65" t="s">
        <v>20</v>
      </c>
      <c r="M40" s="64" t="s">
        <v>20</v>
      </c>
      <c r="N40" s="64">
        <v>96719.054988821765</v>
      </c>
      <c r="O40" s="64" t="s">
        <v>20</v>
      </c>
      <c r="P40" s="64" t="s">
        <v>20</v>
      </c>
      <c r="Q40" s="64" t="s">
        <v>20</v>
      </c>
      <c r="R40" s="64">
        <v>123482.60056280826</v>
      </c>
      <c r="S40" s="64" t="s">
        <v>20</v>
      </c>
      <c r="T40" s="64" t="s">
        <v>20</v>
      </c>
      <c r="U40" s="64">
        <v>165276.0101301494</v>
      </c>
      <c r="V40" s="64" t="s">
        <v>20</v>
      </c>
      <c r="W40" s="64">
        <v>172908.14141044285</v>
      </c>
      <c r="X40" s="64" t="s">
        <v>20</v>
      </c>
      <c r="Y40" s="64">
        <v>191638.23348695738</v>
      </c>
      <c r="Z40" s="64" t="s">
        <v>20</v>
      </c>
      <c r="AA40" s="64">
        <v>211300.01624915926</v>
      </c>
    </row>
    <row r="41" spans="1:27" x14ac:dyDescent="0.2">
      <c r="A41" s="244"/>
      <c r="B41" s="62" t="s">
        <v>57</v>
      </c>
      <c r="C41" s="65" t="s">
        <v>20</v>
      </c>
      <c r="D41" s="65">
        <v>17321.10865937794</v>
      </c>
      <c r="E41" s="65">
        <v>15122.100646146724</v>
      </c>
      <c r="F41" s="65">
        <v>25760.917419517915</v>
      </c>
      <c r="G41" s="65">
        <v>28563.130945811157</v>
      </c>
      <c r="H41" s="65">
        <v>28235.323155478723</v>
      </c>
      <c r="I41" s="65">
        <v>27435.750411746943</v>
      </c>
      <c r="J41" s="65">
        <v>33378.737907674062</v>
      </c>
      <c r="K41" s="65">
        <v>41384.332727226421</v>
      </c>
      <c r="L41" s="64">
        <v>45891.209178978213</v>
      </c>
      <c r="M41" s="64">
        <v>63844.27127082456</v>
      </c>
      <c r="N41" s="64">
        <v>69398.020951151368</v>
      </c>
      <c r="O41" s="64">
        <v>81210.933617888775</v>
      </c>
      <c r="P41" s="64">
        <v>92153.599840497263</v>
      </c>
      <c r="Q41" s="64">
        <v>104856.90318041347</v>
      </c>
      <c r="R41" s="64">
        <v>115746.50165604503</v>
      </c>
      <c r="S41" s="64">
        <v>124919.39260109905</v>
      </c>
      <c r="T41" s="64">
        <v>147834.10756227493</v>
      </c>
      <c r="U41" s="64">
        <v>176145.93674645148</v>
      </c>
      <c r="V41" s="64">
        <v>237984.47586606824</v>
      </c>
      <c r="W41" s="64">
        <v>259687.01828382639</v>
      </c>
      <c r="X41" s="64">
        <v>280613.90273151017</v>
      </c>
      <c r="Y41" s="64">
        <v>294054.17306334386</v>
      </c>
      <c r="Z41" s="64">
        <v>315168.85785700608</v>
      </c>
      <c r="AA41" s="64">
        <v>344653.94798583147</v>
      </c>
    </row>
    <row r="42" spans="1:27" x14ac:dyDescent="0.2">
      <c r="A42" s="244"/>
      <c r="B42" s="62" t="s">
        <v>51</v>
      </c>
      <c r="C42" s="65">
        <v>96326.285773458236</v>
      </c>
      <c r="D42" s="65">
        <v>177332.41100958947</v>
      </c>
      <c r="E42" s="65">
        <v>178537.32482137525</v>
      </c>
      <c r="F42" s="65">
        <v>228488.34899008067</v>
      </c>
      <c r="G42" s="65">
        <v>241565.55171781391</v>
      </c>
      <c r="H42" s="65">
        <v>252423.39465704566</v>
      </c>
      <c r="I42" s="65">
        <v>262995.06053303875</v>
      </c>
      <c r="J42" s="65">
        <v>268634.1022978815</v>
      </c>
      <c r="K42" s="65">
        <v>275916.30003050115</v>
      </c>
      <c r="L42" s="64">
        <v>292504.93587536027</v>
      </c>
      <c r="M42" s="64">
        <v>314485.60161333322</v>
      </c>
      <c r="N42" s="64">
        <v>323736.01219304546</v>
      </c>
      <c r="O42" s="64">
        <v>330870.89495319646</v>
      </c>
      <c r="P42" s="64">
        <v>343534.43812846643</v>
      </c>
      <c r="Q42" s="64">
        <v>352215.65215203655</v>
      </c>
      <c r="R42" s="64">
        <v>347838.87956182798</v>
      </c>
      <c r="S42" s="64">
        <v>375007.70371678518</v>
      </c>
      <c r="T42" s="64">
        <v>560388.44902718102</v>
      </c>
      <c r="U42" s="64">
        <v>625478.49690749624</v>
      </c>
      <c r="V42" s="64">
        <v>673974.97076704493</v>
      </c>
      <c r="W42" s="64">
        <v>689848.2482195223</v>
      </c>
      <c r="X42" s="64">
        <v>813224.45570880279</v>
      </c>
      <c r="Y42" s="64">
        <v>844720.92331323097</v>
      </c>
      <c r="Z42" s="64">
        <v>891212.45849009277</v>
      </c>
      <c r="AA42" s="64">
        <v>930218.98762119643</v>
      </c>
    </row>
    <row r="43" spans="1:27" x14ac:dyDescent="0.2">
      <c r="A43" s="244"/>
      <c r="B43" s="62" t="s">
        <v>60</v>
      </c>
      <c r="C43" s="65">
        <v>592042.140243</v>
      </c>
      <c r="D43" s="65">
        <v>1528018.166213748</v>
      </c>
      <c r="E43" s="65">
        <v>1669541.0021420761</v>
      </c>
      <c r="F43" s="65">
        <v>2439796.94436727</v>
      </c>
      <c r="G43" s="65">
        <v>2560462.0789867532</v>
      </c>
      <c r="H43" s="65">
        <v>2521520.3154112282</v>
      </c>
      <c r="I43" s="65">
        <v>2686974.0789048499</v>
      </c>
      <c r="J43" s="65">
        <v>2772575.927076784</v>
      </c>
      <c r="K43" s="65">
        <v>2937776.58215622</v>
      </c>
      <c r="L43" s="64">
        <v>3087894.8585042972</v>
      </c>
      <c r="M43" s="64">
        <v>3377120.0525485203</v>
      </c>
      <c r="N43" s="64">
        <v>3591596.8235347196</v>
      </c>
      <c r="O43" s="64">
        <v>3671688.8707481641</v>
      </c>
      <c r="P43" s="64">
        <v>3738430.9383831518</v>
      </c>
      <c r="Q43" s="64">
        <v>3879472.5579200503</v>
      </c>
      <c r="R43" s="64">
        <v>3926089.4570845682</v>
      </c>
      <c r="S43" s="64">
        <v>4109509.4146784721</v>
      </c>
      <c r="T43" s="64">
        <v>4425852.1368079651</v>
      </c>
      <c r="U43" s="64">
        <v>5039768.6260113474</v>
      </c>
      <c r="V43" s="64">
        <v>5357002.3061969494</v>
      </c>
      <c r="W43" s="64">
        <v>5515332.6751909703</v>
      </c>
      <c r="X43" s="64">
        <v>5923543.9240798019</v>
      </c>
      <c r="Y43" s="64">
        <v>6521153.4901224971</v>
      </c>
      <c r="Z43" s="64">
        <v>7215562.4744570758</v>
      </c>
      <c r="AA43" s="64">
        <v>7666921.8615155397</v>
      </c>
    </row>
    <row r="44" spans="1:27" s="162" customFormat="1" x14ac:dyDescent="0.2">
      <c r="A44" s="180"/>
      <c r="B44" s="175" t="s">
        <v>62</v>
      </c>
      <c r="C44" s="176" t="s">
        <v>20</v>
      </c>
      <c r="D44" s="176">
        <v>3762277.9588840688</v>
      </c>
      <c r="E44" s="176">
        <v>4112590.2183022518</v>
      </c>
      <c r="F44" s="176">
        <v>5719666.392658581</v>
      </c>
      <c r="G44" s="176">
        <v>6100482.6091781016</v>
      </c>
      <c r="H44" s="176">
        <v>6186401.7206926653</v>
      </c>
      <c r="I44" s="176">
        <v>6524210.3018677933</v>
      </c>
      <c r="J44" s="176">
        <v>6776545.8502264172</v>
      </c>
      <c r="K44" s="176">
        <v>7147386.4446423734</v>
      </c>
      <c r="L44" s="177">
        <v>7594475.5950918114</v>
      </c>
      <c r="M44" s="177">
        <v>8317007.7258909317</v>
      </c>
      <c r="N44" s="177">
        <v>8802255.3575665653</v>
      </c>
      <c r="O44" s="177">
        <v>9012918.6897357535</v>
      </c>
      <c r="P44" s="177">
        <v>9338343.4295508265</v>
      </c>
      <c r="Q44" s="177">
        <v>9812839.3948553409</v>
      </c>
      <c r="R44" s="177">
        <v>10071500.955265062</v>
      </c>
      <c r="S44" s="177">
        <v>10612188.135895468</v>
      </c>
      <c r="T44" s="177">
        <v>11409944.213457355</v>
      </c>
      <c r="U44" s="177">
        <v>12711934.102006333</v>
      </c>
      <c r="V44" s="177">
        <v>13386235.600487137</v>
      </c>
      <c r="W44" s="177">
        <v>13811828.107390223</v>
      </c>
      <c r="X44" s="177">
        <v>14639341.991486078</v>
      </c>
      <c r="Y44" s="177">
        <v>15721039.006813379</v>
      </c>
      <c r="Z44" s="177">
        <v>16822030.42238111</v>
      </c>
      <c r="AA44" s="177">
        <v>17426912.712442618</v>
      </c>
    </row>
    <row r="45" spans="1:27" s="162" customFormat="1" x14ac:dyDescent="0.2">
      <c r="A45" s="180"/>
      <c r="B45" s="178" t="s">
        <v>369</v>
      </c>
      <c r="C45" s="176" t="s">
        <v>20</v>
      </c>
      <c r="D45" s="176">
        <v>1024885.1994794862</v>
      </c>
      <c r="E45" s="176">
        <v>1073601.0135162254</v>
      </c>
      <c r="F45" s="176">
        <v>1442863.824397953</v>
      </c>
      <c r="G45" s="176">
        <v>1552632.0475698023</v>
      </c>
      <c r="H45" s="176">
        <v>1613069.7547395707</v>
      </c>
      <c r="I45" s="176">
        <v>1673398.9858092908</v>
      </c>
      <c r="J45" s="176">
        <v>1722288.0181308754</v>
      </c>
      <c r="K45" s="176">
        <v>1767485.8363121678</v>
      </c>
      <c r="L45" s="177">
        <v>1901885.5416004749</v>
      </c>
      <c r="M45" s="177">
        <v>2068232.0341954569</v>
      </c>
      <c r="N45" s="177">
        <v>2252421.358399156</v>
      </c>
      <c r="O45" s="177">
        <v>2367562.5336518763</v>
      </c>
      <c r="P45" s="177">
        <v>2472542.859259469</v>
      </c>
      <c r="Q45" s="177">
        <v>2631116.4386850032</v>
      </c>
      <c r="R45" s="177">
        <v>2732978.8079690519</v>
      </c>
      <c r="S45" s="177">
        <v>2849817.5669288272</v>
      </c>
      <c r="T45" s="177">
        <v>3053349.9573840462</v>
      </c>
      <c r="U45" s="177">
        <v>3382281.7913383455</v>
      </c>
      <c r="V45" s="177">
        <v>3616015.0664905305</v>
      </c>
      <c r="W45" s="177">
        <v>3769412.6601805589</v>
      </c>
      <c r="X45" s="177">
        <v>3965947.8011483857</v>
      </c>
      <c r="Y45" s="177">
        <v>4309590.9190360475</v>
      </c>
      <c r="Z45" s="177">
        <v>4435431.3384689419</v>
      </c>
      <c r="AA45" s="177">
        <v>4509784.5301079294</v>
      </c>
    </row>
    <row r="46" spans="1:27" ht="12.75" customHeight="1" x14ac:dyDescent="0.2">
      <c r="A46" s="245" t="s">
        <v>211</v>
      </c>
      <c r="B46" s="5" t="s">
        <v>19</v>
      </c>
      <c r="C46" s="65" t="s">
        <v>20</v>
      </c>
      <c r="D46" s="65" t="s">
        <v>20</v>
      </c>
      <c r="E46" s="65" t="s">
        <v>20</v>
      </c>
      <c r="F46" s="65">
        <v>17059.712573779801</v>
      </c>
      <c r="G46" s="65">
        <v>16294.752980218052</v>
      </c>
      <c r="H46" s="65">
        <v>13329.982769131137</v>
      </c>
      <c r="I46" s="65">
        <v>15845.014290805228</v>
      </c>
      <c r="J46" s="65">
        <v>17328.545708101028</v>
      </c>
      <c r="K46" s="65">
        <v>20004.825078192553</v>
      </c>
      <c r="L46" s="64">
        <v>23348.001660092294</v>
      </c>
      <c r="M46" s="64">
        <v>27023.698880410455</v>
      </c>
      <c r="N46" s="64">
        <v>29106.769449391028</v>
      </c>
      <c r="O46" s="64">
        <v>35254.82267614724</v>
      </c>
      <c r="P46" s="64">
        <v>38033.680247648583</v>
      </c>
      <c r="Q46" s="64">
        <v>41227.698234453841</v>
      </c>
      <c r="R46" s="64">
        <v>47326.045706720673</v>
      </c>
      <c r="S46" s="64">
        <v>47742.387431239105</v>
      </c>
      <c r="T46" s="64">
        <v>46172.622361477443</v>
      </c>
      <c r="U46" s="64">
        <v>53276.463354645137</v>
      </c>
      <c r="V46" s="64">
        <v>47130.711727959562</v>
      </c>
      <c r="W46" s="64">
        <v>56373.049684283229</v>
      </c>
      <c r="X46" s="64">
        <v>49098.762380854161</v>
      </c>
      <c r="Y46" s="64">
        <v>47547.632092933258</v>
      </c>
      <c r="Z46" s="64">
        <v>50409.696529795219</v>
      </c>
      <c r="AA46" s="64">
        <v>53343.090272754744</v>
      </c>
    </row>
    <row r="47" spans="1:27" ht="12.75" customHeight="1" x14ac:dyDescent="0.2">
      <c r="A47" s="245"/>
      <c r="B47" s="62" t="s">
        <v>36</v>
      </c>
      <c r="C47" s="65" t="s">
        <v>20</v>
      </c>
      <c r="D47" s="65">
        <v>86338.516915828222</v>
      </c>
      <c r="E47" s="65">
        <v>115569.47155100068</v>
      </c>
      <c r="F47" s="65">
        <v>298882.20870694821</v>
      </c>
      <c r="G47" s="65">
        <v>352047.45508371061</v>
      </c>
      <c r="H47" s="65">
        <v>433287.35486392491</v>
      </c>
      <c r="I47" s="65">
        <v>522894.56471356418</v>
      </c>
      <c r="J47" s="65">
        <v>636185.81532847753</v>
      </c>
      <c r="K47" s="65">
        <v>776424.80844213429</v>
      </c>
      <c r="L47" s="64">
        <v>920478.59491893859</v>
      </c>
      <c r="M47" s="64">
        <v>1101378.0125039872</v>
      </c>
      <c r="N47" s="64">
        <v>1286465.1072129526</v>
      </c>
      <c r="O47" s="64">
        <v>1672135.9531020038</v>
      </c>
      <c r="P47" s="64">
        <v>1941638.0486365664</v>
      </c>
      <c r="Q47" s="64">
        <v>2238687.2525873533</v>
      </c>
      <c r="R47" s="64">
        <v>2613547.8807136035</v>
      </c>
      <c r="S47" s="64">
        <v>2919689.8140938953</v>
      </c>
      <c r="T47" s="64">
        <v>3212817.0416247854</v>
      </c>
      <c r="U47" s="64">
        <v>3636104.7700258964</v>
      </c>
      <c r="V47" s="64">
        <v>3946622.3842489673</v>
      </c>
      <c r="W47" s="64">
        <v>4102880.4748652456</v>
      </c>
      <c r="X47" s="64">
        <v>4459314.8511336436</v>
      </c>
      <c r="Y47" s="64">
        <v>5061834.4321909556</v>
      </c>
      <c r="Z47" s="64">
        <v>5767424.5518676452</v>
      </c>
      <c r="AA47" s="64">
        <v>6350682.5282358238</v>
      </c>
    </row>
    <row r="48" spans="1:27" ht="12.75" customHeight="1" x14ac:dyDescent="0.2">
      <c r="A48" s="245"/>
      <c r="B48" s="62" t="s">
        <v>45</v>
      </c>
      <c r="C48" s="65" t="s">
        <v>20</v>
      </c>
      <c r="D48" s="65">
        <v>8207.450592285215</v>
      </c>
      <c r="E48" s="65">
        <v>8470.7784336012501</v>
      </c>
      <c r="F48" s="65">
        <v>4367.7392853282327</v>
      </c>
      <c r="G48" s="65">
        <v>5180.4611139797789</v>
      </c>
      <c r="H48" s="65">
        <v>5317.1726120222329</v>
      </c>
      <c r="I48" s="65">
        <v>5956.6394296221724</v>
      </c>
      <c r="J48" s="65">
        <v>6853.6635263854732</v>
      </c>
      <c r="K48" s="65">
        <v>7606.7036536390651</v>
      </c>
      <c r="L48" s="64">
        <v>9823.0403075454142</v>
      </c>
      <c r="M48" s="64">
        <v>13057.195361641381</v>
      </c>
      <c r="N48" s="64">
        <v>16860.045833045442</v>
      </c>
      <c r="O48" s="64">
        <v>13661.649155976005</v>
      </c>
      <c r="P48" s="64">
        <v>14364.243650668224</v>
      </c>
      <c r="Q48" s="64">
        <v>16330.035946021717</v>
      </c>
      <c r="R48" s="64">
        <v>16603.482720687858</v>
      </c>
      <c r="S48" s="64">
        <v>13855.700494149212</v>
      </c>
      <c r="T48" s="64">
        <v>14562.132358830075</v>
      </c>
      <c r="U48" s="64">
        <v>20768.174561980879</v>
      </c>
      <c r="V48" s="64">
        <v>23110.35680665285</v>
      </c>
      <c r="W48" s="64">
        <v>26085.442645595511</v>
      </c>
      <c r="X48" s="64">
        <v>27442.970941135125</v>
      </c>
      <c r="Y48" s="64">
        <v>29341.115050826545</v>
      </c>
      <c r="Z48" s="64">
        <v>29525.777698058559</v>
      </c>
      <c r="AA48" s="64">
        <v>31200.623362804756</v>
      </c>
    </row>
    <row r="49" spans="1:27" ht="12.75" customHeight="1" x14ac:dyDescent="0.2">
      <c r="A49" s="245"/>
      <c r="B49" s="62" t="s">
        <v>46</v>
      </c>
      <c r="C49" s="65" t="s">
        <v>20</v>
      </c>
      <c r="D49" s="65">
        <v>157812.02011706238</v>
      </c>
      <c r="E49" s="65">
        <v>64243.041851055532</v>
      </c>
      <c r="F49" s="65">
        <v>95430.709518643489</v>
      </c>
      <c r="G49" s="65">
        <v>116041.9746074125</v>
      </c>
      <c r="H49" s="65">
        <v>131848.67894090616</v>
      </c>
      <c r="I49" s="65">
        <v>158331.99484325745</v>
      </c>
      <c r="J49" s="65">
        <v>154798.45788575313</v>
      </c>
      <c r="K49" s="65">
        <v>163178.88992209831</v>
      </c>
      <c r="L49" s="64">
        <v>200970.81369822499</v>
      </c>
      <c r="M49" s="64">
        <v>236741.25271753091</v>
      </c>
      <c r="N49" s="64">
        <v>266295.68557008472</v>
      </c>
      <c r="O49" s="64">
        <v>314850.42548493983</v>
      </c>
      <c r="P49" s="64">
        <v>302746.07741540507</v>
      </c>
      <c r="Q49" s="64">
        <v>300608.6374842673</v>
      </c>
      <c r="R49" s="64">
        <v>323216.42766752274</v>
      </c>
      <c r="S49" s="64">
        <v>347089.38147542707</v>
      </c>
      <c r="T49" s="64">
        <v>374484.0382303223</v>
      </c>
      <c r="U49" s="64">
        <v>385566.67846773786</v>
      </c>
      <c r="V49" s="64">
        <v>391764.46639299876</v>
      </c>
      <c r="W49" s="64">
        <v>411892.23893339699</v>
      </c>
      <c r="X49" s="64">
        <v>401530.48260005424</v>
      </c>
      <c r="Y49" s="64">
        <v>439505.18929837272</v>
      </c>
      <c r="Z49" s="64">
        <v>473781.25077695318</v>
      </c>
      <c r="AA49" s="64" t="s">
        <v>20</v>
      </c>
    </row>
    <row r="50" spans="1:27" s="163" customFormat="1" ht="12.75" customHeight="1" x14ac:dyDescent="0.2">
      <c r="A50" s="245"/>
      <c r="B50" s="62" t="s">
        <v>47</v>
      </c>
      <c r="C50" s="65" t="s">
        <v>20</v>
      </c>
      <c r="D50" s="65" t="s">
        <v>20</v>
      </c>
      <c r="E50" s="65">
        <v>12314.260145993638</v>
      </c>
      <c r="F50" s="65">
        <v>29105.805199524959</v>
      </c>
      <c r="G50" s="65">
        <v>32883.41492271897</v>
      </c>
      <c r="H50" s="65">
        <v>34658.643369558784</v>
      </c>
      <c r="I50" s="65">
        <v>36857.53034511755</v>
      </c>
      <c r="J50" s="65">
        <v>42977.111531125833</v>
      </c>
      <c r="K50" s="65">
        <v>48531.454405581841</v>
      </c>
      <c r="L50" s="64">
        <v>52395.635752456707</v>
      </c>
      <c r="M50" s="64">
        <v>65334.642201702685</v>
      </c>
      <c r="N50" s="64">
        <v>75391.821288345702</v>
      </c>
      <c r="O50" s="64">
        <v>63833.446793131385</v>
      </c>
      <c r="P50" s="64">
        <v>67572.70672197867</v>
      </c>
      <c r="Q50" s="64">
        <v>78001.957647433839</v>
      </c>
      <c r="R50" s="64">
        <v>75579.528684850258</v>
      </c>
      <c r="S50" s="64">
        <v>77733.19107881235</v>
      </c>
      <c r="T50" s="64">
        <v>89215.948387506025</v>
      </c>
      <c r="U50" s="64">
        <v>103972.77943250332</v>
      </c>
      <c r="V50" s="64">
        <v>104459.56917561036</v>
      </c>
      <c r="W50" s="64">
        <v>99064.594453922051</v>
      </c>
      <c r="X50" s="64">
        <v>98432.049198382054</v>
      </c>
      <c r="Y50" s="64">
        <v>106325.61660630864</v>
      </c>
      <c r="Z50" s="64">
        <v>122212.03809391354</v>
      </c>
      <c r="AA50" s="64" t="s">
        <v>20</v>
      </c>
    </row>
    <row r="51" spans="1:27" s="163" customFormat="1" ht="12.75" customHeight="1" x14ac:dyDescent="0.2">
      <c r="A51" s="245"/>
      <c r="B51" s="62" t="s">
        <v>54</v>
      </c>
      <c r="C51" s="65" t="s">
        <v>20</v>
      </c>
      <c r="D51" s="65">
        <v>18734.361108624362</v>
      </c>
      <c r="E51" s="65" t="s">
        <v>20</v>
      </c>
      <c r="F51" s="65" t="s">
        <v>20</v>
      </c>
      <c r="G51" s="65">
        <v>23621.69421734826</v>
      </c>
      <c r="H51" s="65" t="s">
        <v>20</v>
      </c>
      <c r="I51" s="65">
        <v>27575.328600048644</v>
      </c>
      <c r="J51" s="65">
        <v>31559.533637923996</v>
      </c>
      <c r="K51" s="65">
        <v>35835.331636857642</v>
      </c>
      <c r="L51" s="64">
        <v>39652.043573354254</v>
      </c>
      <c r="M51" s="64">
        <v>43093.300870457882</v>
      </c>
      <c r="N51" s="64">
        <v>45685.382949481274</v>
      </c>
      <c r="O51" s="64">
        <v>43206.968403343482</v>
      </c>
      <c r="P51" s="64">
        <v>40120.744690348984</v>
      </c>
      <c r="Q51" s="64">
        <v>42230.669758954173</v>
      </c>
      <c r="R51" s="64">
        <v>42234.531432877302</v>
      </c>
      <c r="S51" s="64">
        <v>43751.834363358037</v>
      </c>
      <c r="T51" s="64">
        <v>48866.015403157777</v>
      </c>
      <c r="U51" s="64">
        <v>55136.562831368974</v>
      </c>
      <c r="V51" s="64">
        <v>58194.486820380465</v>
      </c>
      <c r="W51" s="64">
        <v>58748.364230645435</v>
      </c>
      <c r="X51" s="64">
        <v>54137.756592911348</v>
      </c>
      <c r="Y51" s="64">
        <v>49556.912433519268</v>
      </c>
      <c r="Z51" s="64">
        <v>47401.82475390831</v>
      </c>
      <c r="AA51" s="64" t="s">
        <v>20</v>
      </c>
    </row>
    <row r="52" spans="1:27" x14ac:dyDescent="0.2">
      <c r="A52" s="245"/>
      <c r="B52" t="s">
        <v>55</v>
      </c>
      <c r="C52" s="65" t="s">
        <v>20</v>
      </c>
      <c r="D52" s="65" t="s">
        <v>20</v>
      </c>
      <c r="E52" s="65">
        <v>50708.806600815944</v>
      </c>
      <c r="F52" s="65">
        <v>83106.68627363439</v>
      </c>
      <c r="G52" s="65">
        <v>89578.165765501195</v>
      </c>
      <c r="H52" s="65">
        <v>98721.967193830526</v>
      </c>
      <c r="I52" s="65">
        <v>112244.60129533875</v>
      </c>
      <c r="J52" s="65">
        <v>124863.77784996171</v>
      </c>
      <c r="K52" s="65">
        <v>137702.64021886824</v>
      </c>
      <c r="L52" s="64">
        <v>153155.57817633284</v>
      </c>
      <c r="M52" s="64">
        <v>173623.08800683168</v>
      </c>
      <c r="N52" s="64">
        <v>190629.03483994227</v>
      </c>
      <c r="O52" s="64">
        <v>205753.94215988275</v>
      </c>
      <c r="P52" s="64">
        <v>229200.21376756925</v>
      </c>
      <c r="Q52" s="64">
        <v>248998.42607969933</v>
      </c>
      <c r="R52" s="64">
        <v>260066.8408664804</v>
      </c>
      <c r="S52" s="64">
        <v>275186.34790682793</v>
      </c>
      <c r="T52" s="64">
        <v>294806.17574693501</v>
      </c>
      <c r="U52" s="64">
        <v>328357.27776884503</v>
      </c>
      <c r="V52" s="64">
        <v>344844.66912659555</v>
      </c>
      <c r="W52" s="64">
        <v>356089.86807057279</v>
      </c>
      <c r="X52" s="64">
        <v>386614.83667160303</v>
      </c>
      <c r="Y52" s="64">
        <v>424226.09737387573</v>
      </c>
      <c r="Z52" s="64">
        <v>471520.62634827173</v>
      </c>
      <c r="AA52" s="64">
        <v>528502.1427007094</v>
      </c>
    </row>
    <row r="53" spans="1:27" s="2" customFormat="1" x14ac:dyDescent="0.2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27" s="2" customFormat="1" x14ac:dyDescent="0.2">
      <c r="A54" s="51" t="s">
        <v>63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V54" s="173"/>
      <c r="W54" s="173"/>
    </row>
    <row r="55" spans="1:27" s="2" customFormat="1" x14ac:dyDescent="0.2">
      <c r="A55" s="52" t="s">
        <v>64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V55" s="173"/>
      <c r="W55" s="173"/>
    </row>
    <row r="56" spans="1:27" x14ac:dyDescent="0.2">
      <c r="A56" s="12" t="s">
        <v>65</v>
      </c>
    </row>
  </sheetData>
  <mergeCells count="2">
    <mergeCell ref="A6:A43"/>
    <mergeCell ref="A46:A52"/>
  </mergeCells>
  <pageMargins left="0.25" right="0.25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AA56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10" customWidth="1"/>
    <col min="2" max="2" width="15.7109375" customWidth="1"/>
    <col min="3" max="21" width="11.14062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71"/>
      <c r="O1" s="55"/>
      <c r="P1" s="55"/>
      <c r="Q1" s="55"/>
      <c r="R1" s="55"/>
    </row>
    <row r="2" spans="1:27" ht="18" x14ac:dyDescent="0.25">
      <c r="A2" s="56" t="s">
        <v>66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71"/>
      <c r="O2" s="55"/>
      <c r="P2" s="55"/>
      <c r="Q2" s="55"/>
      <c r="R2" s="55"/>
    </row>
    <row r="3" spans="1:27" ht="15.75" x14ac:dyDescent="0.25">
      <c r="A3" s="58" t="s">
        <v>193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71"/>
      <c r="O3" s="55"/>
      <c r="P3" s="55"/>
      <c r="Q3" s="55"/>
      <c r="R3" s="55"/>
    </row>
    <row r="4" spans="1:27" x14ac:dyDescent="0.2">
      <c r="B4" s="59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71"/>
      <c r="O4" s="55"/>
      <c r="P4" s="55"/>
      <c r="Q4" s="55"/>
      <c r="R4" s="55"/>
    </row>
    <row r="5" spans="1:27" ht="14.25" x14ac:dyDescent="0.2">
      <c r="A5" s="60"/>
      <c r="B5" s="179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ht="12.75" customHeight="1" x14ac:dyDescent="0.2">
      <c r="A6" s="243" t="s">
        <v>210</v>
      </c>
      <c r="B6" s="62" t="s">
        <v>21</v>
      </c>
      <c r="C6" s="63">
        <v>35046.687630496788</v>
      </c>
      <c r="D6" s="63" t="s">
        <v>20</v>
      </c>
      <c r="E6" s="63" t="s">
        <v>20</v>
      </c>
      <c r="F6" s="63">
        <v>105734.86698016923</v>
      </c>
      <c r="G6" s="63" t="s">
        <v>20</v>
      </c>
      <c r="H6" s="63">
        <v>126632.61059943173</v>
      </c>
      <c r="I6" s="63" t="s">
        <v>20</v>
      </c>
      <c r="J6" s="63">
        <v>142797.0931024687</v>
      </c>
      <c r="K6" s="63" t="s">
        <v>20</v>
      </c>
      <c r="L6" s="63">
        <v>176469.3249458065</v>
      </c>
      <c r="M6" s="63" t="s">
        <v>20</v>
      </c>
      <c r="N6" s="64">
        <v>208762.35624622248</v>
      </c>
      <c r="O6" s="64" t="s">
        <v>20</v>
      </c>
      <c r="P6" s="64">
        <v>212224.91046209022</v>
      </c>
      <c r="Q6" s="64">
        <v>213773.58373094056</v>
      </c>
      <c r="R6" s="64" t="s">
        <v>20</v>
      </c>
      <c r="S6" s="64">
        <v>222896.28244855741</v>
      </c>
      <c r="T6" s="64" t="s">
        <v>20</v>
      </c>
      <c r="U6" s="64">
        <v>210143.00544290512</v>
      </c>
      <c r="V6" s="64" t="s">
        <v>20</v>
      </c>
      <c r="W6" s="64">
        <v>210935.58780885334</v>
      </c>
      <c r="X6" s="64" t="s">
        <v>20</v>
      </c>
      <c r="Y6" s="64">
        <v>215920.35432643516</v>
      </c>
      <c r="Z6" s="64" t="s">
        <v>20</v>
      </c>
      <c r="AA6" s="64" t="s">
        <v>20</v>
      </c>
    </row>
    <row r="7" spans="1:27" x14ac:dyDescent="0.2">
      <c r="A7" s="244"/>
      <c r="B7" s="62" t="s">
        <v>61</v>
      </c>
      <c r="C7" s="65">
        <v>23500.793607688083</v>
      </c>
      <c r="D7" s="65">
        <v>39814.82107183669</v>
      </c>
      <c r="E7" s="65">
        <v>46043.771847091841</v>
      </c>
      <c r="F7" s="65">
        <v>65774.560535256838</v>
      </c>
      <c r="G7" s="65">
        <v>70354.432121642734</v>
      </c>
      <c r="H7" s="65">
        <v>74168.635846027319</v>
      </c>
      <c r="I7" s="65">
        <v>78801.354013413787</v>
      </c>
      <c r="J7" s="65">
        <v>80642.461163747517</v>
      </c>
      <c r="K7" s="65">
        <v>90336.172406514597</v>
      </c>
      <c r="L7" s="64">
        <v>92904.607698555279</v>
      </c>
      <c r="M7" s="65">
        <v>98785.90883222202</v>
      </c>
      <c r="N7" s="64">
        <v>106487.24569194794</v>
      </c>
      <c r="O7" s="64">
        <v>103566.8140566831</v>
      </c>
      <c r="P7" s="64">
        <v>110723.691984469</v>
      </c>
      <c r="Q7" s="64">
        <v>111559.46531635974</v>
      </c>
      <c r="R7" s="64">
        <v>122673.8664587344</v>
      </c>
      <c r="S7" s="64">
        <v>124397.49463172875</v>
      </c>
      <c r="T7" s="64">
        <v>130702.3233817881</v>
      </c>
      <c r="U7" s="64">
        <v>130547.34859056561</v>
      </c>
      <c r="V7" s="64">
        <v>136063.35365513578</v>
      </c>
      <c r="W7" s="64">
        <v>136458.52316744675</v>
      </c>
      <c r="X7" s="64">
        <v>141380.56000314344</v>
      </c>
      <c r="Y7" s="64">
        <v>145412.82390996805</v>
      </c>
      <c r="Z7" s="64">
        <v>139024.76517693102</v>
      </c>
      <c r="AA7" s="64">
        <v>147849.48622863635</v>
      </c>
    </row>
    <row r="8" spans="1:27" x14ac:dyDescent="0.2">
      <c r="A8" s="244"/>
      <c r="B8" s="62" t="s">
        <v>22</v>
      </c>
      <c r="C8" s="65" t="s">
        <v>20</v>
      </c>
      <c r="D8" s="65">
        <v>52131.881144594598</v>
      </c>
      <c r="E8" s="65">
        <v>58541.911099965931</v>
      </c>
      <c r="F8" s="65">
        <v>79236.488078864058</v>
      </c>
      <c r="G8" s="65">
        <v>84104.352896396304</v>
      </c>
      <c r="H8" s="65">
        <v>80088.71380803168</v>
      </c>
      <c r="I8" s="65">
        <v>78281.729258785344</v>
      </c>
      <c r="J8" s="65">
        <v>80166.240794195692</v>
      </c>
      <c r="K8" s="65">
        <v>80680.333802374211</v>
      </c>
      <c r="L8" s="64">
        <v>84222.211755592289</v>
      </c>
      <c r="M8" s="64">
        <v>88626.900657090271</v>
      </c>
      <c r="N8" s="64">
        <v>93202.028452083163</v>
      </c>
      <c r="O8" s="64">
        <v>94230.488700009329</v>
      </c>
      <c r="P8" s="64">
        <v>99998.427039472532</v>
      </c>
      <c r="Q8" s="64">
        <v>107189.59406743165</v>
      </c>
      <c r="R8" s="64">
        <v>113338.82336962842</v>
      </c>
      <c r="S8" s="64">
        <v>116334.25171905171</v>
      </c>
      <c r="T8" s="64">
        <v>120162.73684177019</v>
      </c>
      <c r="U8" s="64">
        <v>125624.23597103574</v>
      </c>
      <c r="V8" s="64">
        <v>132203.78571610971</v>
      </c>
      <c r="W8" s="64">
        <v>141973.42815296145</v>
      </c>
      <c r="X8" s="64">
        <v>155006.33580361574</v>
      </c>
      <c r="Y8" s="64">
        <v>174939.96986667716</v>
      </c>
      <c r="Z8" s="64">
        <v>178165.69653493245</v>
      </c>
      <c r="AA8" s="64">
        <v>191194.59090136661</v>
      </c>
    </row>
    <row r="9" spans="1:27" x14ac:dyDescent="0.2">
      <c r="A9" s="244"/>
      <c r="B9" s="66" t="s">
        <v>23</v>
      </c>
      <c r="C9" s="65">
        <v>84014.492530321178</v>
      </c>
      <c r="D9" s="65">
        <v>130484.74267572333</v>
      </c>
      <c r="E9" s="65">
        <v>156290.57637832279</v>
      </c>
      <c r="F9" s="65">
        <v>216012.87228826425</v>
      </c>
      <c r="G9" s="65">
        <v>238122.53261109939</v>
      </c>
      <c r="H9" s="65">
        <v>236761.04600880999</v>
      </c>
      <c r="I9" s="65">
        <v>244824.00268572845</v>
      </c>
      <c r="J9" s="65">
        <v>259886.18539893362</v>
      </c>
      <c r="K9" s="65">
        <v>267822.70690055378</v>
      </c>
      <c r="L9" s="64">
        <v>271701.9839950098</v>
      </c>
      <c r="M9" s="64">
        <v>274153.18375978933</v>
      </c>
      <c r="N9" s="64">
        <v>273831.46095569979</v>
      </c>
      <c r="O9" s="64">
        <v>266218.56269017025</v>
      </c>
      <c r="P9" s="64">
        <v>265379.65796777827</v>
      </c>
      <c r="Q9" s="64">
        <v>270638.0490623932</v>
      </c>
      <c r="R9" s="64">
        <v>271880.65351224534</v>
      </c>
      <c r="S9" s="64">
        <v>268251.82641915686</v>
      </c>
      <c r="T9" s="64">
        <v>276044.28320629278</v>
      </c>
      <c r="U9" s="64">
        <v>268224.59808298579</v>
      </c>
      <c r="V9" s="64">
        <v>275683.32122591813</v>
      </c>
      <c r="W9" s="64">
        <v>280376.35382874263</v>
      </c>
      <c r="X9" s="64">
        <v>296933.61600628612</v>
      </c>
      <c r="Y9" s="64">
        <v>304894.72927676473</v>
      </c>
      <c r="Z9" s="64">
        <v>309010.78951511392</v>
      </c>
      <c r="AA9" s="64">
        <v>302714.83810688258</v>
      </c>
    </row>
    <row r="10" spans="1:27" x14ac:dyDescent="0.2">
      <c r="A10" s="244"/>
      <c r="B10" s="62" t="s">
        <v>24</v>
      </c>
      <c r="C10" s="65" t="s">
        <v>20</v>
      </c>
      <c r="D10" s="65" t="s">
        <v>20</v>
      </c>
      <c r="E10" s="65" t="s">
        <v>20</v>
      </c>
      <c r="F10" s="65" t="s">
        <v>20</v>
      </c>
      <c r="G10" s="65" t="s">
        <v>20</v>
      </c>
      <c r="H10" s="65" t="s">
        <v>20</v>
      </c>
      <c r="I10" s="65" t="s">
        <v>20</v>
      </c>
      <c r="J10" s="65" t="s">
        <v>20</v>
      </c>
      <c r="K10" s="65" t="s">
        <v>20</v>
      </c>
      <c r="L10" s="64" t="s">
        <v>20</v>
      </c>
      <c r="M10" s="64">
        <v>9531.9349377445378</v>
      </c>
      <c r="N10" s="64">
        <v>11909.834708567889</v>
      </c>
      <c r="O10" s="64">
        <v>11120.537716921015</v>
      </c>
      <c r="P10" s="64">
        <v>11027.176301433537</v>
      </c>
      <c r="Q10" s="64">
        <v>12463.34281214636</v>
      </c>
      <c r="R10" s="64">
        <v>13577.433444526077</v>
      </c>
      <c r="S10" s="64">
        <v>15117.871630078815</v>
      </c>
      <c r="T10" s="64">
        <v>14851.580065015447</v>
      </c>
      <c r="U10" s="64">
        <v>15424.234586571503</v>
      </c>
      <c r="V10" s="64">
        <v>15205.85682563579</v>
      </c>
      <c r="W10" s="64">
        <v>14820.582803449275</v>
      </c>
      <c r="X10" s="64">
        <v>15946.466924831755</v>
      </c>
      <c r="Y10" s="64">
        <v>14884.922600865988</v>
      </c>
      <c r="Z10" s="64">
        <v>13680.903621575328</v>
      </c>
      <c r="AA10" s="64" t="s">
        <v>20</v>
      </c>
    </row>
    <row r="11" spans="1:27" x14ac:dyDescent="0.2">
      <c r="A11" s="244"/>
      <c r="B11" s="62" t="s">
        <v>25</v>
      </c>
      <c r="C11" s="65" t="s">
        <v>20</v>
      </c>
      <c r="D11" s="65" t="s">
        <v>20</v>
      </c>
      <c r="E11" s="65" t="s">
        <v>20</v>
      </c>
      <c r="F11" s="65">
        <v>4651.1746618292409</v>
      </c>
      <c r="G11" s="65">
        <v>4761.4534543267564</v>
      </c>
      <c r="H11" s="65">
        <v>5672.095664476451</v>
      </c>
      <c r="I11" s="65">
        <v>6439.7603281875408</v>
      </c>
      <c r="J11" s="65">
        <v>6580.5266429528501</v>
      </c>
      <c r="K11" s="65">
        <v>6566.7959385871463</v>
      </c>
      <c r="L11" s="64">
        <v>6952.8378414659464</v>
      </c>
      <c r="M11" s="64">
        <v>8270.7021958589175</v>
      </c>
      <c r="N11" s="64">
        <v>9118.2633079239567</v>
      </c>
      <c r="O11" s="64">
        <v>9132.2658872156699</v>
      </c>
      <c r="P11" s="64">
        <v>9546.3681439301381</v>
      </c>
      <c r="Q11" s="64">
        <v>10464.946831303541</v>
      </c>
      <c r="R11" s="64">
        <v>12120.5981159068</v>
      </c>
      <c r="S11" s="64">
        <v>14842.995510036199</v>
      </c>
      <c r="T11" s="64">
        <v>18254.382772687924</v>
      </c>
      <c r="U11" s="64">
        <v>22652.850692064352</v>
      </c>
      <c r="V11" s="64">
        <v>17119.191855678648</v>
      </c>
      <c r="W11" s="64">
        <v>16747.479881271502</v>
      </c>
      <c r="X11" s="64">
        <v>20548.211352887</v>
      </c>
      <c r="Y11" s="64">
        <v>21860.279840477848</v>
      </c>
      <c r="Z11" s="64">
        <v>18235.027797097697</v>
      </c>
      <c r="AA11" s="64" t="s">
        <v>20</v>
      </c>
    </row>
    <row r="12" spans="1:27" x14ac:dyDescent="0.2">
      <c r="A12" s="244"/>
      <c r="B12" s="62" t="s">
        <v>212</v>
      </c>
      <c r="C12" s="65" t="s">
        <v>20</v>
      </c>
      <c r="D12" s="65" t="s">
        <v>20</v>
      </c>
      <c r="E12" s="65" t="s">
        <v>20</v>
      </c>
      <c r="F12" s="65" t="s">
        <v>20</v>
      </c>
      <c r="G12" s="65" t="s">
        <v>20</v>
      </c>
      <c r="H12" s="65" t="s">
        <v>20</v>
      </c>
      <c r="I12" s="65" t="s">
        <v>20</v>
      </c>
      <c r="J12" s="65" t="s">
        <v>20</v>
      </c>
      <c r="K12" s="65" t="s">
        <v>20</v>
      </c>
      <c r="L12" s="64" t="s">
        <v>20</v>
      </c>
      <c r="M12" s="64" t="s">
        <v>20</v>
      </c>
      <c r="N12" s="64" t="s">
        <v>20</v>
      </c>
      <c r="O12" s="64" t="s">
        <v>20</v>
      </c>
      <c r="P12" s="64" t="s">
        <v>20</v>
      </c>
      <c r="Q12" s="64" t="s">
        <v>20</v>
      </c>
      <c r="R12" s="64" t="s">
        <v>20</v>
      </c>
      <c r="S12" s="64" t="s">
        <v>20</v>
      </c>
      <c r="T12" s="64">
        <v>4543.2485030097469</v>
      </c>
      <c r="U12" s="64">
        <v>4112.7746042866329</v>
      </c>
      <c r="V12" s="64">
        <v>3918.1149646714853</v>
      </c>
      <c r="W12" s="64">
        <v>3956.3345108954863</v>
      </c>
      <c r="X12" s="64">
        <v>3501.2238442169196</v>
      </c>
      <c r="Y12" s="64" t="s">
        <v>20</v>
      </c>
      <c r="Z12" s="64">
        <v>3051.0149012049869</v>
      </c>
      <c r="AA12" s="64">
        <v>2743.2282908900752</v>
      </c>
    </row>
    <row r="13" spans="1:27" x14ac:dyDescent="0.2">
      <c r="A13" s="244"/>
      <c r="B13" s="62" t="s">
        <v>56</v>
      </c>
      <c r="C13" s="65" t="s">
        <v>20</v>
      </c>
      <c r="D13" s="65" t="s">
        <v>20</v>
      </c>
      <c r="E13" s="65">
        <v>19165.599569840178</v>
      </c>
      <c r="F13" s="65">
        <v>26466.917127835331</v>
      </c>
      <c r="G13" s="65">
        <v>26995.417724544473</v>
      </c>
      <c r="H13" s="65">
        <v>27406.438357606417</v>
      </c>
      <c r="I13" s="65">
        <v>29523.538763040484</v>
      </c>
      <c r="J13" s="65">
        <v>30870.498595384612</v>
      </c>
      <c r="K13" s="65">
        <v>33533.617107391176</v>
      </c>
      <c r="L13" s="64">
        <v>37789.588973724378</v>
      </c>
      <c r="M13" s="64">
        <v>42183.269550161043</v>
      </c>
      <c r="N13" s="64">
        <v>41239.050969845441</v>
      </c>
      <c r="O13" s="64">
        <v>41006.947507713681</v>
      </c>
      <c r="P13" s="64">
        <v>43316.17428372</v>
      </c>
      <c r="Q13" s="64">
        <v>51323.646317473955</v>
      </c>
      <c r="R13" s="64">
        <v>58334.38595295453</v>
      </c>
      <c r="S13" s="64">
        <v>61917.722535635716</v>
      </c>
      <c r="T13" s="64">
        <v>65983.192669371434</v>
      </c>
      <c r="U13" s="64">
        <v>68067.083408859427</v>
      </c>
      <c r="V13" s="64">
        <v>60805.910321260439</v>
      </c>
      <c r="W13" s="64">
        <v>67721.364784907812</v>
      </c>
      <c r="X13" s="64">
        <v>75060.581740241294</v>
      </c>
      <c r="Y13" s="64">
        <v>78486.496391170105</v>
      </c>
      <c r="Z13" s="64">
        <v>76424.055725356491</v>
      </c>
      <c r="AA13" s="64">
        <v>79538.736451961871</v>
      </c>
    </row>
    <row r="14" spans="1:27" x14ac:dyDescent="0.2">
      <c r="A14" s="244"/>
      <c r="B14" s="62" t="s">
        <v>26</v>
      </c>
      <c r="C14" s="65">
        <v>15135.607895500016</v>
      </c>
      <c r="D14" s="65">
        <v>29665.481438287781</v>
      </c>
      <c r="E14" s="65">
        <v>37092.679622653013</v>
      </c>
      <c r="F14" s="65" t="s">
        <v>20</v>
      </c>
      <c r="G14" s="65">
        <v>56371.996766381759</v>
      </c>
      <c r="H14" s="65">
        <v>59479.982548537591</v>
      </c>
      <c r="I14" s="65">
        <v>61409.335400456948</v>
      </c>
      <c r="J14" s="65">
        <v>60745.722910281082</v>
      </c>
      <c r="K14" s="65">
        <v>61502.397606995371</v>
      </c>
      <c r="L14" s="64">
        <v>64166.127977213422</v>
      </c>
      <c r="M14" s="64">
        <v>67778.463431429627</v>
      </c>
      <c r="N14" s="64">
        <v>74348.916725240706</v>
      </c>
      <c r="O14" s="64">
        <v>77881.655419074406</v>
      </c>
      <c r="P14" s="64">
        <v>75753.131930655029</v>
      </c>
      <c r="Q14" s="64">
        <v>77491.714497429508</v>
      </c>
      <c r="R14" s="64">
        <v>78632.471641693424</v>
      </c>
      <c r="S14" s="64">
        <v>79079.780871187118</v>
      </c>
      <c r="T14" s="64">
        <v>78834.928917758516</v>
      </c>
      <c r="U14" s="64">
        <v>84582.020974693398</v>
      </c>
      <c r="V14" s="64">
        <v>88409.96360184002</v>
      </c>
      <c r="W14" s="64">
        <v>86155.202909662374</v>
      </c>
      <c r="X14" s="64">
        <v>88912.029444573534</v>
      </c>
      <c r="Y14" s="64">
        <v>88135.338936436921</v>
      </c>
      <c r="Z14" s="64">
        <v>88246.584449498623</v>
      </c>
      <c r="AA14" s="64">
        <v>87588.912585794853</v>
      </c>
    </row>
    <row r="15" spans="1:27" x14ac:dyDescent="0.2">
      <c r="A15" s="244"/>
      <c r="B15" s="62" t="s">
        <v>27</v>
      </c>
      <c r="C15" s="65" t="s">
        <v>20</v>
      </c>
      <c r="D15" s="65" t="s">
        <v>20</v>
      </c>
      <c r="E15" s="65" t="s">
        <v>20</v>
      </c>
      <c r="F15" s="65">
        <v>1390.2652296639596</v>
      </c>
      <c r="G15" s="65">
        <v>1715.3591069333652</v>
      </c>
      <c r="H15" s="65">
        <v>1866.2248286532492</v>
      </c>
      <c r="I15" s="65">
        <v>2157.7074755811718</v>
      </c>
      <c r="J15" s="65">
        <v>2549.206109337671</v>
      </c>
      <c r="K15" s="65">
        <v>3027.0957119203035</v>
      </c>
      <c r="L15" s="64">
        <v>4031.8950970649171</v>
      </c>
      <c r="M15" s="64">
        <v>4126.8751565865277</v>
      </c>
      <c r="N15" s="64">
        <v>4629.292731085603</v>
      </c>
      <c r="O15" s="64">
        <v>4409.5472480361786</v>
      </c>
      <c r="P15" s="64">
        <v>5106.5322677426202</v>
      </c>
      <c r="Q15" s="64">
        <v>7996.6883560439237</v>
      </c>
      <c r="R15" s="64">
        <v>7608.8030091448145</v>
      </c>
      <c r="S15" s="64">
        <v>6264.0137813213732</v>
      </c>
      <c r="T15" s="64">
        <v>5352.7460857597662</v>
      </c>
      <c r="U15" s="64">
        <v>5595.0109443249066</v>
      </c>
      <c r="V15" s="64">
        <v>4887.983511756207</v>
      </c>
      <c r="W15" s="64">
        <v>5311.6632504367471</v>
      </c>
      <c r="X15" s="64">
        <v>6087.4576984568976</v>
      </c>
      <c r="Y15" s="64">
        <v>7307.0534869523053</v>
      </c>
      <c r="Z15" s="64">
        <v>7798.8945634649699</v>
      </c>
      <c r="AA15" s="64">
        <v>8429.7714460092247</v>
      </c>
    </row>
    <row r="16" spans="1:27" x14ac:dyDescent="0.2">
      <c r="A16" s="244"/>
      <c r="B16" s="62" t="s">
        <v>28</v>
      </c>
      <c r="C16" s="65">
        <v>13096.305505983553</v>
      </c>
      <c r="D16" s="65">
        <v>28497.983638501868</v>
      </c>
      <c r="E16" s="65">
        <v>33215.243088620089</v>
      </c>
      <c r="F16" s="65">
        <v>62685.07731596072</v>
      </c>
      <c r="G16" s="65">
        <v>63375.443115019181</v>
      </c>
      <c r="H16" s="65">
        <v>65655.274990411213</v>
      </c>
      <c r="I16" s="65">
        <v>67900.236602766963</v>
      </c>
      <c r="J16" s="65">
        <v>70843.178418550262</v>
      </c>
      <c r="K16" s="65">
        <v>73134.357160876476</v>
      </c>
      <c r="L16" s="64">
        <v>76273.340590678767</v>
      </c>
      <c r="M16" s="64">
        <v>80433.100698438531</v>
      </c>
      <c r="N16" s="64">
        <v>85920.329521171079</v>
      </c>
      <c r="O16" s="64">
        <v>83383.064026890264</v>
      </c>
      <c r="P16" s="64">
        <v>85378.273472601984</v>
      </c>
      <c r="Q16" s="64">
        <v>85491.609636577967</v>
      </c>
      <c r="R16" s="64">
        <v>79177.149123082956</v>
      </c>
      <c r="S16" s="64">
        <v>75532.049810343378</v>
      </c>
      <c r="T16" s="64">
        <v>72406.996109078929</v>
      </c>
      <c r="U16" s="64">
        <v>66427.401342466153</v>
      </c>
      <c r="V16" s="64">
        <v>64786.369179886278</v>
      </c>
      <c r="W16" s="64">
        <v>66939.35068307913</v>
      </c>
      <c r="X16" s="64">
        <v>68437.46149162775</v>
      </c>
      <c r="Y16" s="64">
        <v>70333.842399317204</v>
      </c>
      <c r="Z16" s="64">
        <v>71445.083300866841</v>
      </c>
      <c r="AA16" s="64">
        <v>75557.617413276792</v>
      </c>
    </row>
    <row r="17" spans="1:27" x14ac:dyDescent="0.2">
      <c r="A17" s="244"/>
      <c r="B17" s="62" t="s">
        <v>29</v>
      </c>
      <c r="C17" s="65">
        <v>271666.7155827086</v>
      </c>
      <c r="D17" s="65">
        <v>423172.19850201136</v>
      </c>
      <c r="E17" s="65">
        <v>439390.85748894437</v>
      </c>
      <c r="F17" s="65">
        <v>474262.70859659143</v>
      </c>
      <c r="G17" s="65">
        <v>493970.82579298818</v>
      </c>
      <c r="H17" s="65">
        <v>508097.47902563307</v>
      </c>
      <c r="I17" s="65">
        <v>499427.0139775367</v>
      </c>
      <c r="J17" s="65">
        <v>507424.68020510534</v>
      </c>
      <c r="K17" s="65">
        <v>505247.80979357008</v>
      </c>
      <c r="L17" s="64">
        <v>517479.69190715958</v>
      </c>
      <c r="M17" s="64">
        <v>523198.15536269755</v>
      </c>
      <c r="N17" s="64">
        <v>534029.29964850564</v>
      </c>
      <c r="O17" s="64">
        <v>556657.33138188743</v>
      </c>
      <c r="P17" s="64">
        <v>558916.60037617991</v>
      </c>
      <c r="Q17" s="64">
        <v>574591.10001799441</v>
      </c>
      <c r="R17" s="64">
        <v>585713.96645249135</v>
      </c>
      <c r="S17" s="64">
        <v>591723.96639274957</v>
      </c>
      <c r="T17" s="64">
        <v>607767.64437602286</v>
      </c>
      <c r="U17" s="64">
        <v>601327.88127358374</v>
      </c>
      <c r="V17" s="64">
        <v>606650.54286167631</v>
      </c>
      <c r="W17" s="64">
        <v>613988.55172166298</v>
      </c>
      <c r="X17" s="64">
        <v>624808.38752719224</v>
      </c>
      <c r="Y17" s="64">
        <v>634912.31148407178</v>
      </c>
      <c r="Z17" s="64">
        <v>609554.49491290736</v>
      </c>
      <c r="AA17" s="64">
        <v>633213.56898502645</v>
      </c>
    </row>
    <row r="18" spans="1:27" x14ac:dyDescent="0.2">
      <c r="A18" s="244"/>
      <c r="B18" s="62" t="s">
        <v>58</v>
      </c>
      <c r="C18" s="65">
        <v>451801.09730251925</v>
      </c>
      <c r="D18" s="65">
        <v>675956.51315215835</v>
      </c>
      <c r="E18" s="65">
        <v>634595.11877052183</v>
      </c>
      <c r="F18" s="65">
        <v>786122.36359641445</v>
      </c>
      <c r="G18" s="65">
        <v>797534.67280017014</v>
      </c>
      <c r="H18" s="65">
        <v>806499.07263291988</v>
      </c>
      <c r="I18" s="65">
        <v>813473.42827215127</v>
      </c>
      <c r="J18" s="65">
        <v>809919.90700145357</v>
      </c>
      <c r="K18" s="65">
        <v>818104.19262601633</v>
      </c>
      <c r="L18" s="64">
        <v>859895.63047672459</v>
      </c>
      <c r="M18" s="64">
        <v>881251.21977678011</v>
      </c>
      <c r="N18" s="64">
        <v>945632.52052584721</v>
      </c>
      <c r="O18" s="64">
        <v>935278.75633143436</v>
      </c>
      <c r="P18" s="64">
        <v>969958.07978671056</v>
      </c>
      <c r="Q18" s="64">
        <v>1035835.5968781759</v>
      </c>
      <c r="R18" s="64">
        <v>1068388.4416010296</v>
      </c>
      <c r="S18" s="64">
        <v>1056057.5083722516</v>
      </c>
      <c r="T18" s="64">
        <v>1095321.3926244357</v>
      </c>
      <c r="U18" s="64">
        <v>1133275.8926367331</v>
      </c>
      <c r="V18" s="64">
        <v>1161153.2593310711</v>
      </c>
      <c r="W18" s="64">
        <v>1235543.9597316422</v>
      </c>
      <c r="X18" s="64">
        <v>1273465.9949423524</v>
      </c>
      <c r="Y18" s="64">
        <v>1310712.4975013726</v>
      </c>
      <c r="Z18" s="64">
        <v>1246364.1158062443</v>
      </c>
      <c r="AA18" s="64">
        <v>1284755.5906940985</v>
      </c>
    </row>
    <row r="19" spans="1:27" x14ac:dyDescent="0.2">
      <c r="A19" s="244"/>
      <c r="B19" s="62" t="s">
        <v>30</v>
      </c>
      <c r="C19" s="65">
        <v>3159.2968474661479</v>
      </c>
      <c r="D19" s="65">
        <v>7448.8217546145361</v>
      </c>
      <c r="E19" s="65">
        <v>10336.215681974638</v>
      </c>
      <c r="F19" s="65" t="s">
        <v>20</v>
      </c>
      <c r="G19" s="65">
        <v>17250.422920707384</v>
      </c>
      <c r="H19" s="65" t="s">
        <v>20</v>
      </c>
      <c r="I19" s="65">
        <v>18527.029100897416</v>
      </c>
      <c r="J19" s="65">
        <v>18779.710644895313</v>
      </c>
      <c r="K19" s="65">
        <v>20742.846427230263</v>
      </c>
      <c r="L19" s="64">
        <v>21242.514627943943</v>
      </c>
      <c r="M19" s="64">
        <v>22538.699444050173</v>
      </c>
      <c r="N19" s="64">
        <v>25785.871781664551</v>
      </c>
      <c r="O19" s="64">
        <v>23324.792078399627</v>
      </c>
      <c r="P19" s="64">
        <v>21268.060261763512</v>
      </c>
      <c r="Q19" s="64">
        <v>21667.810177755549</v>
      </c>
      <c r="R19" s="64">
        <v>20891.128028301959</v>
      </c>
      <c r="S19" s="64">
        <v>23369.422561444066</v>
      </c>
      <c r="T19" s="64">
        <v>24206.561579672249</v>
      </c>
      <c r="U19" s="64">
        <v>27785.330996385816</v>
      </c>
      <c r="V19" s="64">
        <v>28773.05885732175</v>
      </c>
      <c r="W19" s="64">
        <v>33340.331607645843</v>
      </c>
      <c r="X19" s="64">
        <v>35703.544856366549</v>
      </c>
      <c r="Y19" s="64">
        <v>38212.13247542749</v>
      </c>
      <c r="Z19" s="64">
        <v>41125.013108346742</v>
      </c>
      <c r="AA19" s="64">
        <v>43070.41616033989</v>
      </c>
    </row>
    <row r="20" spans="1:27" x14ac:dyDescent="0.2">
      <c r="A20" s="244"/>
      <c r="B20" s="62" t="s">
        <v>59</v>
      </c>
      <c r="C20" s="65" t="s">
        <v>20</v>
      </c>
      <c r="D20" s="65">
        <v>16960.496263175162</v>
      </c>
      <c r="E20" s="65">
        <v>11714.235582970738</v>
      </c>
      <c r="F20" s="65">
        <v>15159.701344644425</v>
      </c>
      <c r="G20" s="65">
        <v>18213.666847360953</v>
      </c>
      <c r="H20" s="65">
        <v>20549.11361403417</v>
      </c>
      <c r="I20" s="65">
        <v>19979.193598144866</v>
      </c>
      <c r="J20" s="65">
        <v>19633.49529665344</v>
      </c>
      <c r="K20" s="65">
        <v>21896.200117029814</v>
      </c>
      <c r="L20" s="64">
        <v>24193.164777443282</v>
      </c>
      <c r="M20" s="64">
        <v>23690.434197737046</v>
      </c>
      <c r="N20" s="64">
        <v>24508.03700061026</v>
      </c>
      <c r="O20" s="64">
        <v>26413.848788882238</v>
      </c>
      <c r="P20" s="64">
        <v>26713.125137393934</v>
      </c>
      <c r="Q20" s="64">
        <v>28431.831558334881</v>
      </c>
      <c r="R20" s="64">
        <v>29861.408315718065</v>
      </c>
      <c r="S20" s="64">
        <v>33547.483885947579</v>
      </c>
      <c r="T20" s="64">
        <v>33969.405676985196</v>
      </c>
      <c r="U20" s="64">
        <v>35097.435513673729</v>
      </c>
      <c r="V20" s="64">
        <v>31593.209836098908</v>
      </c>
      <c r="W20" s="64">
        <v>36772.291428159893</v>
      </c>
      <c r="X20" s="64">
        <v>44354.914802892279</v>
      </c>
      <c r="Y20" s="64">
        <v>45437.756168534739</v>
      </c>
      <c r="Z20" s="64">
        <v>46917.852115207483</v>
      </c>
      <c r="AA20" s="64">
        <v>51847.51288331797</v>
      </c>
    </row>
    <row r="21" spans="1:27" x14ac:dyDescent="0.2">
      <c r="A21" s="244"/>
      <c r="B21" s="62" t="s">
        <v>32</v>
      </c>
      <c r="C21" s="65">
        <v>420.74930347109694</v>
      </c>
      <c r="D21" s="65">
        <v>941.72167745460706</v>
      </c>
      <c r="E21" s="65">
        <v>1274.1890357592476</v>
      </c>
      <c r="F21" s="65">
        <v>2815.150631518884</v>
      </c>
      <c r="G21" s="65">
        <v>3233.1089406704095</v>
      </c>
      <c r="H21" s="65">
        <v>3229.8034491472199</v>
      </c>
      <c r="I21" s="65">
        <v>3163.7076682257389</v>
      </c>
      <c r="J21" s="65" t="s">
        <v>20</v>
      </c>
      <c r="K21" s="65">
        <v>3584.9048413363503</v>
      </c>
      <c r="L21" s="64">
        <v>4057.3728391482773</v>
      </c>
      <c r="M21" s="64">
        <v>3907.2254672160593</v>
      </c>
      <c r="N21" s="64">
        <v>3885.0898078074038</v>
      </c>
      <c r="O21" s="64">
        <v>3780.9586012964883</v>
      </c>
      <c r="P21" s="64" t="s">
        <v>20</v>
      </c>
      <c r="Q21" s="64">
        <v>3462.935725658198</v>
      </c>
      <c r="R21" s="64" t="s">
        <v>20</v>
      </c>
      <c r="S21" s="64">
        <v>2576.3023470127791</v>
      </c>
      <c r="T21" s="64">
        <v>2997.1417398784042</v>
      </c>
      <c r="U21" s="64">
        <v>3526.463071837853</v>
      </c>
      <c r="V21" s="64">
        <v>3626.377801103255</v>
      </c>
      <c r="W21" s="64">
        <v>3731.9842609909906</v>
      </c>
      <c r="X21" s="64">
        <v>3757.9433548053153</v>
      </c>
      <c r="Y21" s="64">
        <v>4477.5051541243756</v>
      </c>
      <c r="Z21" s="64">
        <v>4417.6003909881365</v>
      </c>
      <c r="AA21" s="64">
        <v>5191.4331114503148</v>
      </c>
    </row>
    <row r="22" spans="1:27" x14ac:dyDescent="0.2">
      <c r="A22" s="244"/>
      <c r="B22" s="62" t="s">
        <v>31</v>
      </c>
      <c r="C22" s="65">
        <v>4213.0226988439426</v>
      </c>
      <c r="D22" s="65">
        <v>8178.7509012064638</v>
      </c>
      <c r="E22" s="65">
        <v>13784.256415434846</v>
      </c>
      <c r="F22" s="65">
        <v>19116.504190943524</v>
      </c>
      <c r="G22" s="65">
        <v>19538.475454734977</v>
      </c>
      <c r="H22" s="65">
        <v>20766.224197418935</v>
      </c>
      <c r="I22" s="65">
        <v>22782.211514651161</v>
      </c>
      <c r="J22" s="65">
        <v>25484.681640300536</v>
      </c>
      <c r="K22" s="65">
        <v>27272.014569403775</v>
      </c>
      <c r="L22" s="64">
        <v>28798.056666179753</v>
      </c>
      <c r="M22" s="64">
        <v>31218.11128948909</v>
      </c>
      <c r="N22" s="64">
        <v>33616.11126401207</v>
      </c>
      <c r="O22" s="64">
        <v>37004.024238458704</v>
      </c>
      <c r="P22" s="64">
        <v>37185.137478937097</v>
      </c>
      <c r="Q22" s="64">
        <v>36640.379191471235</v>
      </c>
      <c r="R22" s="64">
        <v>36799.043777085724</v>
      </c>
      <c r="S22" s="64">
        <v>37441.438344943657</v>
      </c>
      <c r="T22" s="64">
        <v>39420.150255000473</v>
      </c>
      <c r="U22" s="64">
        <v>38134.780502626083</v>
      </c>
      <c r="V22" s="64">
        <v>38723.231444475481</v>
      </c>
      <c r="W22" s="64">
        <v>44899.77464222756</v>
      </c>
      <c r="X22" s="64">
        <v>45412.918422989365</v>
      </c>
      <c r="Y22" s="64">
        <v>50371.645055860528</v>
      </c>
      <c r="Z22" s="64">
        <v>53622.782301551211</v>
      </c>
      <c r="AA22" s="64">
        <v>55989.024828656417</v>
      </c>
    </row>
    <row r="23" spans="1:27" x14ac:dyDescent="0.2">
      <c r="A23" s="244"/>
      <c r="B23" s="67" t="s">
        <v>33</v>
      </c>
      <c r="C23" s="65" t="s">
        <v>20</v>
      </c>
      <c r="D23" s="65">
        <v>23321.55367610318</v>
      </c>
      <c r="E23" s="65">
        <v>32870.392030825926</v>
      </c>
      <c r="F23" s="65">
        <v>69422.967851046866</v>
      </c>
      <c r="G23" s="65">
        <v>73985.757380282957</v>
      </c>
      <c r="H23" s="65">
        <v>72740.853925074756</v>
      </c>
      <c r="I23" s="65">
        <v>69402.203714260511</v>
      </c>
      <c r="J23" s="65">
        <v>72423.454692803716</v>
      </c>
      <c r="K23" s="65">
        <v>78913.108629377457</v>
      </c>
      <c r="L23" s="64">
        <v>85382.125165159348</v>
      </c>
      <c r="M23" s="64">
        <v>96839.303323274609</v>
      </c>
      <c r="N23" s="64">
        <v>98945.168149109333</v>
      </c>
      <c r="O23" s="64">
        <v>94893.550394485326</v>
      </c>
      <c r="P23" s="64">
        <v>95764.229496350134</v>
      </c>
      <c r="Q23" s="64">
        <v>102971.41709034059</v>
      </c>
      <c r="R23" s="64">
        <v>109536.77743837037</v>
      </c>
      <c r="S23" s="64">
        <v>112844.9863389799</v>
      </c>
      <c r="T23" s="64">
        <v>119732.7184201114</v>
      </c>
      <c r="U23" s="64">
        <v>125814.27799922781</v>
      </c>
      <c r="V23" s="64">
        <v>139525.33184958634</v>
      </c>
      <c r="W23" s="64">
        <v>150450.75435967097</v>
      </c>
      <c r="X23" s="64">
        <v>161720.95639442041</v>
      </c>
      <c r="Y23" s="64">
        <v>183942.76100838886</v>
      </c>
      <c r="Z23" s="64">
        <v>197483.62342062255</v>
      </c>
      <c r="AA23" s="64">
        <v>208897.21259939956</v>
      </c>
    </row>
    <row r="24" spans="1:27" x14ac:dyDescent="0.2">
      <c r="A24" s="244"/>
      <c r="B24" s="67" t="s">
        <v>34</v>
      </c>
      <c r="C24" s="65">
        <v>124504.92490835882</v>
      </c>
      <c r="D24" s="65">
        <v>219137.33967517546</v>
      </c>
      <c r="E24" s="65">
        <v>188211.4167875491</v>
      </c>
      <c r="F24" s="65">
        <v>224057.6853809192</v>
      </c>
      <c r="G24" s="65">
        <v>236866.01658207874</v>
      </c>
      <c r="H24" s="65">
        <v>246716.41857990253</v>
      </c>
      <c r="I24" s="65">
        <v>241964.2238807086</v>
      </c>
      <c r="J24" s="65">
        <v>243394.63325471725</v>
      </c>
      <c r="K24" s="65">
        <v>244006.72433522571</v>
      </c>
      <c r="L24" s="64">
        <v>257808.25397108166</v>
      </c>
      <c r="M24" s="64">
        <v>272498.62779202411</v>
      </c>
      <c r="N24" s="64">
        <v>277223.69959766325</v>
      </c>
      <c r="O24" s="64">
        <v>275750.01072086568</v>
      </c>
      <c r="P24" s="64">
        <v>280496.3839587004</v>
      </c>
      <c r="Q24" s="64">
        <v>278671.82278858119</v>
      </c>
      <c r="R24" s="64">
        <v>284010.15115814627</v>
      </c>
      <c r="S24" s="64">
        <v>287369.76097343722</v>
      </c>
      <c r="T24" s="64">
        <v>295601.4492803</v>
      </c>
      <c r="U24" s="64">
        <v>297924.29919790948</v>
      </c>
      <c r="V24" s="64">
        <v>308072.21341959143</v>
      </c>
      <c r="W24" s="64">
        <v>314061.19759803306</v>
      </c>
      <c r="X24" s="64">
        <v>329529.90482633054</v>
      </c>
      <c r="Y24" s="64">
        <v>339760.51267064287</v>
      </c>
      <c r="Z24" s="64">
        <v>318818.62054495479</v>
      </c>
      <c r="AA24" s="64">
        <v>329122.6533760996</v>
      </c>
    </row>
    <row r="25" spans="1:27" x14ac:dyDescent="0.2">
      <c r="A25" s="244"/>
      <c r="B25" s="67" t="s">
        <v>35</v>
      </c>
      <c r="C25" s="65">
        <v>548235.9573441851</v>
      </c>
      <c r="D25" s="65">
        <v>1110242.4886539152</v>
      </c>
      <c r="E25" s="65">
        <v>1127408.4470908579</v>
      </c>
      <c r="F25" s="65">
        <v>1324141.4989256461</v>
      </c>
      <c r="G25" s="65">
        <v>1359516.9497685716</v>
      </c>
      <c r="H25" s="65">
        <v>1379465.2099584423</v>
      </c>
      <c r="I25" s="65">
        <v>1413895.4934053577</v>
      </c>
      <c r="J25" s="65">
        <v>1439037.031965255</v>
      </c>
      <c r="K25" s="65">
        <v>1538545.7316132456</v>
      </c>
      <c r="L25" s="64">
        <v>1607849.0926341563</v>
      </c>
      <c r="M25" s="64">
        <v>1664526.8889060316</v>
      </c>
      <c r="N25" s="64">
        <v>1643981.9150137824</v>
      </c>
      <c r="O25" s="64">
        <v>1505017.3262002319</v>
      </c>
      <c r="P25" s="64">
        <v>1522107.7047056397</v>
      </c>
      <c r="Q25" s="64">
        <v>1571707.0793467234</v>
      </c>
      <c r="R25" s="64">
        <v>1577576.3112149301</v>
      </c>
      <c r="S25" s="64">
        <v>1662575.0584075148</v>
      </c>
      <c r="T25" s="64">
        <v>1712719.177603092</v>
      </c>
      <c r="U25" s="64">
        <v>1673768.3439288894</v>
      </c>
      <c r="V25" s="64">
        <v>1616628.8450650198</v>
      </c>
      <c r="W25" s="64">
        <v>1675299.4845999503</v>
      </c>
      <c r="X25" s="64">
        <v>1714215.3270600056</v>
      </c>
      <c r="Y25" s="64">
        <v>1706812.8708122522</v>
      </c>
      <c r="Z25" s="64">
        <v>1659540.8297913354</v>
      </c>
      <c r="AA25" s="64">
        <v>1709013.4482381004</v>
      </c>
    </row>
    <row r="26" spans="1:27" x14ac:dyDescent="0.2">
      <c r="A26" s="244"/>
      <c r="B26" s="62" t="s">
        <v>383</v>
      </c>
      <c r="C26" s="65" t="s">
        <v>20</v>
      </c>
      <c r="D26" s="65">
        <v>99939.081436724562</v>
      </c>
      <c r="E26" s="65">
        <v>171151.74296758324</v>
      </c>
      <c r="F26" s="65">
        <v>222425.69267492095</v>
      </c>
      <c r="G26" s="65">
        <v>250058.51587945549</v>
      </c>
      <c r="H26" s="65">
        <v>260993.92806210188</v>
      </c>
      <c r="I26" s="65">
        <v>277680.45732795569</v>
      </c>
      <c r="J26" s="65">
        <v>313267.05573797587</v>
      </c>
      <c r="K26" s="65">
        <v>337569.87879806146</v>
      </c>
      <c r="L26" s="64">
        <v>383008.77971160092</v>
      </c>
      <c r="M26" s="64">
        <v>428057.09930159961</v>
      </c>
      <c r="N26" s="64">
        <v>458805.5199758808</v>
      </c>
      <c r="O26" s="64">
        <v>486859.604019608</v>
      </c>
      <c r="P26" s="64">
        <v>547931.84599297435</v>
      </c>
      <c r="Q26" s="64">
        <v>615452.49193122715</v>
      </c>
      <c r="R26" s="64">
        <v>675580.41693328787</v>
      </c>
      <c r="S26" s="64">
        <v>715212.56890125596</v>
      </c>
      <c r="T26" s="64">
        <v>761771.43227102514</v>
      </c>
      <c r="U26" s="64">
        <v>764029.40811441769</v>
      </c>
      <c r="V26" s="64">
        <v>788291.63242265536</v>
      </c>
      <c r="W26" s="64">
        <v>875410.53769445035</v>
      </c>
      <c r="X26" s="64">
        <v>947936.15810529515</v>
      </c>
      <c r="Y26" s="64">
        <v>992962.78564046591</v>
      </c>
      <c r="Z26" s="64">
        <v>1021861.8197263626</v>
      </c>
      <c r="AA26" s="64">
        <v>1094047.5570882526</v>
      </c>
    </row>
    <row r="27" spans="1:27" x14ac:dyDescent="0.2">
      <c r="A27" s="244"/>
      <c r="B27" s="62" t="s">
        <v>37</v>
      </c>
      <c r="C27" s="65" t="s">
        <v>20</v>
      </c>
      <c r="D27" s="65" t="s">
        <v>20</v>
      </c>
      <c r="E27" s="65">
        <v>958.78333039696145</v>
      </c>
      <c r="F27" s="65">
        <v>1245.6726957628655</v>
      </c>
      <c r="G27" s="65">
        <v>1226.3368911328971</v>
      </c>
      <c r="H27" s="65">
        <v>1332.2085687106089</v>
      </c>
      <c r="I27" s="65">
        <v>1270.6536142382085</v>
      </c>
      <c r="J27" s="65">
        <v>1525.6506131870005</v>
      </c>
      <c r="K27" s="65">
        <v>2234.8110811894703</v>
      </c>
      <c r="L27" s="64">
        <v>3071.3130780232073</v>
      </c>
      <c r="M27" s="64">
        <v>2876.3799280246303</v>
      </c>
      <c r="N27" s="64">
        <v>2914.9144790574933</v>
      </c>
      <c r="O27" s="64">
        <v>1942.3124797278358</v>
      </c>
      <c r="P27" s="64">
        <v>2505.8328431049795</v>
      </c>
      <c r="Q27" s="64">
        <v>3036.7064758159418</v>
      </c>
      <c r="R27" s="64">
        <v>3011.8512154773866</v>
      </c>
      <c r="S27" s="64">
        <v>2841.3378167638543</v>
      </c>
      <c r="T27" s="64">
        <v>3253.5871938771625</v>
      </c>
      <c r="U27" s="64">
        <v>3038.2286834714546</v>
      </c>
      <c r="V27" s="64">
        <v>2184.9490240719065</v>
      </c>
      <c r="W27" s="64">
        <v>2651.0572472241474</v>
      </c>
      <c r="X27" s="64">
        <v>3445.5265545959001</v>
      </c>
      <c r="Y27" s="64">
        <v>3520.7095728043064</v>
      </c>
      <c r="Z27" s="64">
        <v>3949.8771186798867</v>
      </c>
      <c r="AA27" s="64">
        <v>4172.3947405647978</v>
      </c>
    </row>
    <row r="28" spans="1:27" x14ac:dyDescent="0.2">
      <c r="A28" s="244"/>
      <c r="B28" s="62" t="s">
        <v>38</v>
      </c>
      <c r="C28" s="65" t="s">
        <v>20</v>
      </c>
      <c r="D28" s="65" t="s">
        <v>20</v>
      </c>
      <c r="E28" s="65">
        <v>1542.4651502220565</v>
      </c>
      <c r="F28" s="65">
        <v>2642.7621313783839</v>
      </c>
      <c r="G28" s="65">
        <v>3209.8915669056805</v>
      </c>
      <c r="H28" s="65">
        <v>3374.9473299657734</v>
      </c>
      <c r="I28" s="65">
        <v>3768.8549997216578</v>
      </c>
      <c r="J28" s="65">
        <v>4544.2703070386606</v>
      </c>
      <c r="K28" s="65">
        <v>4874.8551117205843</v>
      </c>
      <c r="L28" s="64">
        <v>5543.0280294674412</v>
      </c>
      <c r="M28" s="64">
        <v>6234.118844020828</v>
      </c>
      <c r="N28" s="64">
        <v>6297.985312090459</v>
      </c>
      <c r="O28" s="64">
        <v>5645.6089097323911</v>
      </c>
      <c r="P28" s="64">
        <v>5410.4881414370329</v>
      </c>
      <c r="Q28" s="64">
        <v>6611.6871198390254</v>
      </c>
      <c r="R28" s="64">
        <v>6792.4286200369434</v>
      </c>
      <c r="S28" s="64">
        <v>7472.0517018435221</v>
      </c>
      <c r="T28" s="64">
        <v>8400.0460306920013</v>
      </c>
      <c r="U28" s="64">
        <v>8680.8076828987851</v>
      </c>
      <c r="V28" s="64">
        <v>7185.0661121817075</v>
      </c>
      <c r="W28" s="64">
        <v>7971.7515874991004</v>
      </c>
      <c r="X28" s="64">
        <v>8663.4198559764427</v>
      </c>
      <c r="Y28" s="64">
        <v>9614.8136990715393</v>
      </c>
      <c r="Z28" s="64">
        <v>10967.985686355356</v>
      </c>
      <c r="AA28" s="64">
        <v>11389.56827571412</v>
      </c>
    </row>
    <row r="29" spans="1:27" x14ac:dyDescent="0.2">
      <c r="A29" s="244"/>
      <c r="B29" s="62" t="s">
        <v>213</v>
      </c>
      <c r="C29" s="65" t="s">
        <v>20</v>
      </c>
      <c r="D29" s="65" t="s">
        <v>20</v>
      </c>
      <c r="E29" s="65" t="s">
        <v>20</v>
      </c>
      <c r="F29" s="65">
        <v>6492.2831831261065</v>
      </c>
      <c r="G29" s="65" t="s">
        <v>20</v>
      </c>
      <c r="H29" s="65" t="s">
        <v>20</v>
      </c>
      <c r="I29" s="65">
        <v>7269.3947324683104</v>
      </c>
      <c r="J29" s="65">
        <v>7412.2156167934463</v>
      </c>
      <c r="K29" s="65">
        <v>7455.3814236576864</v>
      </c>
      <c r="L29" s="65">
        <v>8360.9774028840347</v>
      </c>
      <c r="M29" s="64">
        <v>8614.8785541917405</v>
      </c>
      <c r="N29" s="64">
        <v>8452.2726278447317</v>
      </c>
      <c r="O29" s="64">
        <v>8399.3559709686269</v>
      </c>
      <c r="P29" s="64">
        <v>7811.7208543222132</v>
      </c>
      <c r="Q29" s="64">
        <v>7897.7227249308298</v>
      </c>
      <c r="R29" s="64">
        <v>6800.0932965198535</v>
      </c>
      <c r="S29" s="64">
        <v>7173.7485600514765</v>
      </c>
      <c r="T29" s="64">
        <v>7261.6335917688602</v>
      </c>
      <c r="U29" s="64">
        <v>7641.6003852424219</v>
      </c>
      <c r="V29" s="64">
        <v>8115.8268356596736</v>
      </c>
      <c r="W29" s="64">
        <v>8041.5192770680924</v>
      </c>
      <c r="X29" s="64">
        <v>7698.2251918763077</v>
      </c>
      <c r="Y29" s="64">
        <v>7951.24492892121</v>
      </c>
      <c r="Z29" s="64">
        <v>7278.5279887098459</v>
      </c>
      <c r="AA29" s="64">
        <v>7304.0338764916687</v>
      </c>
    </row>
    <row r="30" spans="1:27" x14ac:dyDescent="0.2">
      <c r="A30" s="244"/>
      <c r="B30" s="62" t="s">
        <v>39</v>
      </c>
      <c r="C30" s="65" t="s">
        <v>20</v>
      </c>
      <c r="D30" s="65" t="s">
        <v>20</v>
      </c>
      <c r="E30" s="65">
        <v>31507.975193860551</v>
      </c>
      <c r="F30" s="65">
        <v>50717.30861602346</v>
      </c>
      <c r="G30" s="65">
        <v>53489.634217346924</v>
      </c>
      <c r="H30" s="65">
        <v>58435.523376807614</v>
      </c>
      <c r="I30" s="65">
        <v>65779.937587717228</v>
      </c>
      <c r="J30" s="65">
        <v>67493.597167166241</v>
      </c>
      <c r="K30" s="65">
        <v>70879.200401171503</v>
      </c>
      <c r="L30" s="64">
        <v>68633.357332664556</v>
      </c>
      <c r="M30" s="64">
        <v>75742.511251642558</v>
      </c>
      <c r="N30" s="64">
        <v>85366.353245136488</v>
      </c>
      <c r="O30" s="64">
        <v>87351.426226412455</v>
      </c>
      <c r="P30" s="64">
        <v>94753.698713066871</v>
      </c>
      <c r="Q30" s="64">
        <v>93548.579246121066</v>
      </c>
      <c r="R30" s="64">
        <v>86601.645516399221</v>
      </c>
      <c r="S30" s="64">
        <v>88622.458448215417</v>
      </c>
      <c r="T30" s="64">
        <v>93351.001276684096</v>
      </c>
      <c r="U30" s="64">
        <v>95124.073200658313</v>
      </c>
      <c r="V30" s="64">
        <v>88157.331944659309</v>
      </c>
      <c r="W30" s="64">
        <v>76217.040530156068</v>
      </c>
      <c r="X30" s="64" t="s">
        <v>20</v>
      </c>
      <c r="Y30" s="64" t="s">
        <v>20</v>
      </c>
      <c r="Z30" s="64" t="s">
        <v>20</v>
      </c>
      <c r="AA30" s="64" t="s">
        <v>20</v>
      </c>
    </row>
    <row r="31" spans="1:27" x14ac:dyDescent="0.2">
      <c r="A31" s="244"/>
      <c r="B31" s="62" t="s">
        <v>40</v>
      </c>
      <c r="C31" s="65">
        <v>66355.293362634678</v>
      </c>
      <c r="D31" s="65">
        <v>95585.511454350461</v>
      </c>
      <c r="E31" s="65">
        <v>104939.95743409178</v>
      </c>
      <c r="F31" s="65">
        <v>127451.06391086483</v>
      </c>
      <c r="G31" s="65">
        <v>130875.21997111844</v>
      </c>
      <c r="H31" s="65">
        <v>127460.43506066503</v>
      </c>
      <c r="I31" s="65">
        <v>130472.15809822538</v>
      </c>
      <c r="J31" s="65">
        <v>133443.66286867528</v>
      </c>
      <c r="K31" s="65">
        <v>135028.38388802129</v>
      </c>
      <c r="L31" s="64">
        <v>137086.07193820862</v>
      </c>
      <c r="M31" s="64">
        <v>136507.32241969119</v>
      </c>
      <c r="N31" s="64">
        <v>135494.27385268599</v>
      </c>
      <c r="O31" s="64">
        <v>133985.79957497446</v>
      </c>
      <c r="P31" s="64">
        <v>138910.1695491818</v>
      </c>
      <c r="Q31" s="64">
        <v>155740.23049862805</v>
      </c>
      <c r="R31" s="64">
        <v>156999.73636170532</v>
      </c>
      <c r="S31" s="64">
        <v>176415.66947468763</v>
      </c>
      <c r="T31" s="64">
        <v>180357.0342128067</v>
      </c>
      <c r="U31" s="64">
        <v>181586.00589674912</v>
      </c>
      <c r="V31" s="64">
        <v>185976.60241455233</v>
      </c>
      <c r="W31" s="64">
        <v>193859.8833392059</v>
      </c>
      <c r="X31" s="64">
        <v>194814.20024580497</v>
      </c>
      <c r="Y31" s="64">
        <v>202854.85077653814</v>
      </c>
      <c r="Z31" s="64">
        <v>207241.79677476443</v>
      </c>
      <c r="AA31" s="64">
        <v>215045.09228492703</v>
      </c>
    </row>
    <row r="32" spans="1:27" x14ac:dyDescent="0.2">
      <c r="A32" s="244"/>
      <c r="B32" s="62" t="s">
        <v>41</v>
      </c>
      <c r="C32" s="65">
        <v>7178.3544739871095</v>
      </c>
      <c r="D32" s="65">
        <v>7708.2917998080657</v>
      </c>
      <c r="E32" s="65">
        <v>8990.4872082237325</v>
      </c>
      <c r="F32" s="65" t="s">
        <v>20</v>
      </c>
      <c r="G32" s="65">
        <v>12912.617454127387</v>
      </c>
      <c r="H32" s="65" t="s">
        <v>20</v>
      </c>
      <c r="I32" s="65">
        <v>14805.191605969674</v>
      </c>
      <c r="J32" s="65" t="s">
        <v>20</v>
      </c>
      <c r="K32" s="65">
        <v>15378.225797359833</v>
      </c>
      <c r="L32" s="64" t="s">
        <v>20</v>
      </c>
      <c r="M32" s="64">
        <v>16887.338987990046</v>
      </c>
      <c r="N32" s="64" t="s">
        <v>20</v>
      </c>
      <c r="O32" s="64">
        <v>18334.90055939685</v>
      </c>
      <c r="P32" s="64" t="s">
        <v>20</v>
      </c>
      <c r="Q32" s="64">
        <v>18687.890584334793</v>
      </c>
      <c r="R32" s="64" t="s">
        <v>20</v>
      </c>
      <c r="S32" s="64">
        <v>18310.270840675934</v>
      </c>
      <c r="T32" s="64" t="s">
        <v>20</v>
      </c>
      <c r="U32" s="64">
        <v>21074.470928146104</v>
      </c>
      <c r="V32" s="64" t="s">
        <v>20</v>
      </c>
      <c r="W32" s="64">
        <v>25094.48150170896</v>
      </c>
      <c r="X32" s="64" t="s">
        <v>20</v>
      </c>
      <c r="Y32" s="64">
        <v>27885.402746831598</v>
      </c>
      <c r="Z32" s="64" t="s">
        <v>20</v>
      </c>
      <c r="AA32" s="64">
        <v>30395.450218021128</v>
      </c>
    </row>
    <row r="33" spans="1:27" x14ac:dyDescent="0.2">
      <c r="A33" s="244"/>
      <c r="B33" s="68" t="s">
        <v>42</v>
      </c>
      <c r="C33" s="69">
        <v>14861.992436313942</v>
      </c>
      <c r="D33" s="69">
        <v>24076.595463759379</v>
      </c>
      <c r="E33" s="69">
        <v>28085.677319484075</v>
      </c>
      <c r="F33" s="69" t="s">
        <v>20</v>
      </c>
      <c r="G33" s="69">
        <v>36629.74663772506</v>
      </c>
      <c r="H33" s="69">
        <v>37479.66820875409</v>
      </c>
      <c r="I33" s="69">
        <v>39017.63004181008</v>
      </c>
      <c r="J33" s="69">
        <v>38554.767224866919</v>
      </c>
      <c r="K33" s="69">
        <v>40306.955687439302</v>
      </c>
      <c r="L33" s="70">
        <v>42478.057584844784</v>
      </c>
      <c r="M33" s="70">
        <v>46585.199449955719</v>
      </c>
      <c r="N33" s="70">
        <v>49010.782383274993</v>
      </c>
      <c r="O33" s="70">
        <v>49260.621191343176</v>
      </c>
      <c r="P33" s="70">
        <v>48572.372016175483</v>
      </c>
      <c r="Q33" s="70">
        <v>50123.520332929234</v>
      </c>
      <c r="R33" s="70">
        <v>51680.97943580526</v>
      </c>
      <c r="S33" s="70">
        <v>53140.424862845975</v>
      </c>
      <c r="T33" s="70">
        <v>54947.46901171768</v>
      </c>
      <c r="U33" s="70">
        <v>60209.19999999999</v>
      </c>
      <c r="V33" s="70">
        <v>62108.781467236513</v>
      </c>
      <c r="W33" s="70">
        <v>66324.731665238258</v>
      </c>
      <c r="X33" s="70">
        <v>67553.063038118664</v>
      </c>
      <c r="Y33" s="70">
        <v>69428.570863247878</v>
      </c>
      <c r="Z33" s="70">
        <v>67804.928824164308</v>
      </c>
      <c r="AA33" s="70">
        <v>69615.988098709538</v>
      </c>
    </row>
    <row r="34" spans="1:27" x14ac:dyDescent="0.2">
      <c r="A34" s="244"/>
      <c r="B34" s="66" t="s">
        <v>43</v>
      </c>
      <c r="C34" s="65" t="s">
        <v>20</v>
      </c>
      <c r="D34" s="65">
        <v>27786.371943578626</v>
      </c>
      <c r="E34" s="65">
        <v>28480.312107681922</v>
      </c>
      <c r="F34" s="65">
        <v>38189.606766757017</v>
      </c>
      <c r="G34" s="65">
        <v>37512.200382756535</v>
      </c>
      <c r="H34" s="65">
        <v>34283.378569396955</v>
      </c>
      <c r="I34" s="65">
        <v>34291.711623780764</v>
      </c>
      <c r="J34" s="65">
        <v>36966.25075383902</v>
      </c>
      <c r="K34" s="65">
        <v>38974.699587760297</v>
      </c>
      <c r="L34" s="64">
        <v>40500.113216691891</v>
      </c>
      <c r="M34" s="64">
        <v>44218.636813758596</v>
      </c>
      <c r="N34" s="64">
        <v>49151.02952573575</v>
      </c>
      <c r="O34" s="64">
        <v>55738.842256682008</v>
      </c>
      <c r="P34" s="64">
        <v>63027.15945089866</v>
      </c>
      <c r="Q34" s="64">
        <v>68577.870199357305</v>
      </c>
      <c r="R34" s="64">
        <v>82390.631816954454</v>
      </c>
      <c r="S34" s="64">
        <v>82616.143582687015</v>
      </c>
      <c r="T34" s="64">
        <v>92178.601784585771</v>
      </c>
      <c r="U34" s="64">
        <v>101629.67022816913</v>
      </c>
      <c r="V34" s="64">
        <v>100879.31474666772</v>
      </c>
      <c r="W34" s="64">
        <v>113693.25333893254</v>
      </c>
      <c r="X34" s="64">
        <v>139979.11988599965</v>
      </c>
      <c r="Y34" s="64">
        <v>160422.07045614216</v>
      </c>
      <c r="Z34" s="64">
        <v>164632.22482145671</v>
      </c>
      <c r="AA34" s="64">
        <v>181860.23625749422</v>
      </c>
    </row>
    <row r="35" spans="1:27" x14ac:dyDescent="0.2">
      <c r="A35" s="244"/>
      <c r="B35" s="62" t="s">
        <v>44</v>
      </c>
      <c r="C35" s="65" t="s">
        <v>20</v>
      </c>
      <c r="D35" s="65">
        <v>11933.704390726516</v>
      </c>
      <c r="E35" s="65">
        <v>12518.834156673989</v>
      </c>
      <c r="F35" s="65">
        <v>21356.902473927443</v>
      </c>
      <c r="G35" s="65">
        <v>23077.204228544968</v>
      </c>
      <c r="H35" s="65">
        <v>21948.163234813175</v>
      </c>
      <c r="I35" s="65">
        <v>21026.514430157971</v>
      </c>
      <c r="J35" s="65">
        <v>22361.744066154013</v>
      </c>
      <c r="K35" s="65">
        <v>23409.489690881328</v>
      </c>
      <c r="L35" s="64">
        <v>29974.334071073827</v>
      </c>
      <c r="M35" s="64">
        <v>36188.189752288985</v>
      </c>
      <c r="N35" s="64">
        <v>46611.142685267987</v>
      </c>
      <c r="O35" s="64">
        <v>49431.521260049223</v>
      </c>
      <c r="P35" s="64">
        <v>48867.16085424646</v>
      </c>
      <c r="Q35" s="64">
        <v>45601.454209620839</v>
      </c>
      <c r="R35" s="64">
        <v>41385.474651127304</v>
      </c>
      <c r="S35" s="64">
        <v>39399.61856390741</v>
      </c>
      <c r="T35" s="64">
        <v>38669.701336368555</v>
      </c>
      <c r="U35" s="64">
        <v>37940.06976986341</v>
      </c>
      <c r="V35" s="64">
        <v>39872.198067399724</v>
      </c>
      <c r="W35" s="64">
        <v>42511.96689556729</v>
      </c>
      <c r="X35" s="64">
        <v>44726.509237068014</v>
      </c>
      <c r="Y35" s="64">
        <v>47494.191550686963</v>
      </c>
      <c r="Z35" s="64">
        <v>50364.049941186706</v>
      </c>
      <c r="AA35" s="64">
        <v>55334.706809485971</v>
      </c>
    </row>
    <row r="36" spans="1:27" x14ac:dyDescent="0.2">
      <c r="A36" s="244"/>
      <c r="B36" s="62" t="s">
        <v>48</v>
      </c>
      <c r="C36" s="65" t="s">
        <v>20</v>
      </c>
      <c r="D36" s="65" t="s">
        <v>20</v>
      </c>
      <c r="E36" s="65">
        <v>6646.3023157029002</v>
      </c>
      <c r="F36" s="65">
        <v>5582.2979862272741</v>
      </c>
      <c r="G36" s="65">
        <v>5642.7710670214592</v>
      </c>
      <c r="H36" s="65">
        <v>5316.4954158308856</v>
      </c>
      <c r="I36" s="65">
        <v>5592.07390349656</v>
      </c>
      <c r="J36" s="65">
        <v>5250.1336759520691</v>
      </c>
      <c r="K36" s="65">
        <v>5515.4089980295294</v>
      </c>
      <c r="L36" s="64">
        <v>5760.2155025373413</v>
      </c>
      <c r="M36" s="64">
        <v>6015.5107139935899</v>
      </c>
      <c r="N36" s="64">
        <v>6548.3869123498571</v>
      </c>
      <c r="O36" s="64">
        <v>6343.4213742022166</v>
      </c>
      <c r="P36" s="64">
        <v>8670.8135280666866</v>
      </c>
      <c r="Q36" s="64">
        <v>9594.2975883776217</v>
      </c>
      <c r="R36" s="64">
        <v>11837.045229244268</v>
      </c>
      <c r="S36" s="64">
        <v>12293.254357608375</v>
      </c>
      <c r="T36" s="64">
        <v>13501.689559793673</v>
      </c>
      <c r="U36" s="64">
        <v>18737.004231636867</v>
      </c>
      <c r="V36" s="64">
        <v>13015.768730811647</v>
      </c>
      <c r="W36" s="64">
        <v>15029.031817197434</v>
      </c>
      <c r="X36" s="64">
        <v>14768.497045710128</v>
      </c>
      <c r="Y36" s="64">
        <v>14901.120978426821</v>
      </c>
      <c r="Z36" s="64">
        <v>15724.471270925913</v>
      </c>
      <c r="AA36" s="64">
        <v>16812.112475245205</v>
      </c>
    </row>
    <row r="37" spans="1:27" x14ac:dyDescent="0.2">
      <c r="A37" s="244"/>
      <c r="B37" s="62" t="s">
        <v>49</v>
      </c>
      <c r="C37" s="65" t="s">
        <v>20</v>
      </c>
      <c r="D37" s="65" t="s">
        <v>20</v>
      </c>
      <c r="E37" s="65">
        <v>5910.5799254565782</v>
      </c>
      <c r="F37" s="65">
        <v>6605.3390348549037</v>
      </c>
      <c r="G37" s="65">
        <v>7358.5558187025354</v>
      </c>
      <c r="H37" s="65">
        <v>7489.7758190982422</v>
      </c>
      <c r="I37" s="65">
        <v>6667.8088268149895</v>
      </c>
      <c r="J37" s="65">
        <v>7640.690022986053</v>
      </c>
      <c r="K37" s="65">
        <v>8205.8710186152439</v>
      </c>
      <c r="L37" s="64">
        <v>9407.4394414478029</v>
      </c>
      <c r="M37" s="64">
        <v>9343.7289692741651</v>
      </c>
      <c r="N37" s="64">
        <v>11025.128193499773</v>
      </c>
      <c r="O37" s="64">
        <v>11352.775693288055</v>
      </c>
      <c r="P37" s="64">
        <v>13026.069383395963</v>
      </c>
      <c r="Q37" s="64">
        <v>15454.526911028011</v>
      </c>
      <c r="R37" s="64">
        <v>15967.267356892065</v>
      </c>
      <c r="S37" s="64">
        <v>15829.180123896109</v>
      </c>
      <c r="T37" s="64">
        <v>15002.759294348429</v>
      </c>
      <c r="U37" s="64">
        <v>14233.387391938199</v>
      </c>
      <c r="V37" s="64">
        <v>13430.008369890726</v>
      </c>
      <c r="W37" s="64">
        <v>13078.711709696314</v>
      </c>
      <c r="X37" s="64">
        <v>14251.841735409571</v>
      </c>
      <c r="Y37" s="64">
        <v>15461.135736738817</v>
      </c>
      <c r="Z37" s="64">
        <v>15548.467987538041</v>
      </c>
      <c r="AA37" s="64">
        <v>16721.326267787004</v>
      </c>
    </row>
    <row r="38" spans="1:27" x14ac:dyDescent="0.2">
      <c r="A38" s="244"/>
      <c r="B38" s="67" t="s">
        <v>50</v>
      </c>
      <c r="C38" s="65">
        <v>28876.434379557799</v>
      </c>
      <c r="D38" s="65">
        <v>81388.688739356803</v>
      </c>
      <c r="E38" s="65">
        <v>82475.786593512312</v>
      </c>
      <c r="F38" s="65">
        <v>115448.57655422499</v>
      </c>
      <c r="G38" s="65">
        <v>120746.38565806167</v>
      </c>
      <c r="H38" s="65">
        <v>134010.88571397334</v>
      </c>
      <c r="I38" s="65">
        <v>147212.8414579005</v>
      </c>
      <c r="J38" s="65">
        <v>154354.04569971314</v>
      </c>
      <c r="K38" s="65">
        <v>169010.14812708134</v>
      </c>
      <c r="L38" s="64">
        <v>188338.60053777607</v>
      </c>
      <c r="M38" s="64">
        <v>205655.9131528039</v>
      </c>
      <c r="N38" s="64">
        <v>221607.77506070162</v>
      </c>
      <c r="O38" s="64">
        <v>219487.59577574907</v>
      </c>
      <c r="P38" s="64">
        <v>219253.13141238145</v>
      </c>
      <c r="Q38" s="64">
        <v>213221.00337529354</v>
      </c>
      <c r="R38" s="64">
        <v>201536.14627991174</v>
      </c>
      <c r="S38" s="64">
        <v>195044.59120918877</v>
      </c>
      <c r="T38" s="64">
        <v>192611.82713680246</v>
      </c>
      <c r="U38" s="64">
        <v>196815.44271059215</v>
      </c>
      <c r="V38" s="64">
        <v>197494.20990290571</v>
      </c>
      <c r="W38" s="64">
        <v>206774.25677437309</v>
      </c>
      <c r="X38" s="64">
        <v>217047.00667502955</v>
      </c>
      <c r="Y38" s="64">
        <v>222911.50032155053</v>
      </c>
      <c r="Z38" s="64">
        <v>222984.39745486696</v>
      </c>
      <c r="AA38" s="64">
        <v>238445.04365402332</v>
      </c>
    </row>
    <row r="39" spans="1:27" x14ac:dyDescent="0.2">
      <c r="A39" s="244"/>
      <c r="B39" s="62" t="s">
        <v>53</v>
      </c>
      <c r="C39" s="65">
        <v>45914.82779775354</v>
      </c>
      <c r="D39" s="65">
        <v>69688.523855607389</v>
      </c>
      <c r="E39" s="65">
        <v>89575.641626364537</v>
      </c>
      <c r="F39" s="65" t="s">
        <v>20</v>
      </c>
      <c r="G39" s="65">
        <v>135648.55279464193</v>
      </c>
      <c r="H39" s="65" t="s">
        <v>20</v>
      </c>
      <c r="I39" s="65">
        <v>131054.63615281612</v>
      </c>
      <c r="J39" s="65">
        <v>128403.34975887579</v>
      </c>
      <c r="K39" s="65">
        <v>132006.80211509764</v>
      </c>
      <c r="L39" s="64">
        <v>142908.63740560572</v>
      </c>
      <c r="M39" s="64">
        <v>137564.39525063796</v>
      </c>
      <c r="N39" s="64">
        <v>146945.77063793619</v>
      </c>
      <c r="O39" s="64">
        <v>137541.9861902624</v>
      </c>
      <c r="P39" s="64">
        <v>135968.66993200008</v>
      </c>
      <c r="Q39" s="64">
        <v>141160.68584415808</v>
      </c>
      <c r="R39" s="64">
        <v>142233.77736385091</v>
      </c>
      <c r="S39" s="64">
        <v>145267.30580219268</v>
      </c>
      <c r="T39" s="64">
        <v>141874.97111705632</v>
      </c>
      <c r="U39" s="64">
        <v>153845.25590963534</v>
      </c>
      <c r="V39" s="64">
        <v>158412.59175994369</v>
      </c>
      <c r="W39" s="64">
        <v>168255.7340840557</v>
      </c>
      <c r="X39" s="64">
        <v>169408.38201861034</v>
      </c>
      <c r="Y39" s="64">
        <v>176233.8209547016</v>
      </c>
      <c r="Z39" s="64">
        <v>177601.48627391848</v>
      </c>
      <c r="AA39" s="64">
        <v>183794.55826424784</v>
      </c>
    </row>
    <row r="40" spans="1:27" x14ac:dyDescent="0.2">
      <c r="A40" s="244"/>
      <c r="B40" s="62" t="s">
        <v>52</v>
      </c>
      <c r="C40" s="65">
        <v>56886.194681135101</v>
      </c>
      <c r="D40" s="65" t="s">
        <v>20</v>
      </c>
      <c r="E40" s="65" t="s">
        <v>20</v>
      </c>
      <c r="F40" s="65">
        <v>92780.121900088459</v>
      </c>
      <c r="G40" s="65" t="s">
        <v>20</v>
      </c>
      <c r="H40" s="65" t="s">
        <v>20</v>
      </c>
      <c r="I40" s="65" t="s">
        <v>20</v>
      </c>
      <c r="J40" s="65">
        <v>111391.46914341589</v>
      </c>
      <c r="K40" s="65" t="s">
        <v>20</v>
      </c>
      <c r="L40" s="65" t="s">
        <v>20</v>
      </c>
      <c r="M40" s="64" t="s">
        <v>20</v>
      </c>
      <c r="N40" s="64">
        <v>129442.58248436668</v>
      </c>
      <c r="O40" s="64" t="s">
        <v>20</v>
      </c>
      <c r="P40" s="64" t="s">
        <v>20</v>
      </c>
      <c r="Q40" s="64" t="s">
        <v>20</v>
      </c>
      <c r="R40" s="64">
        <v>145741.12738178522</v>
      </c>
      <c r="S40" s="64" t="s">
        <v>20</v>
      </c>
      <c r="T40" s="64" t="s">
        <v>20</v>
      </c>
      <c r="U40" s="64">
        <v>165276.0101301494</v>
      </c>
      <c r="V40" s="64" t="s">
        <v>20</v>
      </c>
      <c r="W40" s="64">
        <v>170919.34258139794</v>
      </c>
      <c r="X40" s="64" t="s">
        <v>20</v>
      </c>
      <c r="Y40" s="64">
        <v>184740.57715211622</v>
      </c>
      <c r="Z40" s="64" t="s">
        <v>20</v>
      </c>
      <c r="AA40" s="64">
        <v>197513.70841493044</v>
      </c>
    </row>
    <row r="41" spans="1:27" x14ac:dyDescent="0.2">
      <c r="A41" s="244"/>
      <c r="B41" s="62" t="s">
        <v>57</v>
      </c>
      <c r="C41" s="65" t="s">
        <v>20</v>
      </c>
      <c r="D41" s="65">
        <v>25911.466352009596</v>
      </c>
      <c r="E41" s="65">
        <v>21629.81662837385</v>
      </c>
      <c r="F41" s="65">
        <v>44777.86311819523</v>
      </c>
      <c r="G41" s="65">
        <v>47360.274346501334</v>
      </c>
      <c r="H41" s="65">
        <v>49118.201306378272</v>
      </c>
      <c r="I41" s="65">
        <v>47486.677431210126</v>
      </c>
      <c r="J41" s="65">
        <v>55702.824026708076</v>
      </c>
      <c r="K41" s="65">
        <v>68855.132761162909</v>
      </c>
      <c r="L41" s="64">
        <v>72216.933924591023</v>
      </c>
      <c r="M41" s="64">
        <v>94140.380099433998</v>
      </c>
      <c r="N41" s="64">
        <v>95079.955812596876</v>
      </c>
      <c r="O41" s="64">
        <v>105793.13303987088</v>
      </c>
      <c r="P41" s="64">
        <v>113289.86649746516</v>
      </c>
      <c r="Q41" s="64">
        <v>126017.27154102211</v>
      </c>
      <c r="R41" s="64">
        <v>137377.6425122098</v>
      </c>
      <c r="S41" s="64">
        <v>146528.51977513675</v>
      </c>
      <c r="T41" s="64">
        <v>162162.31920344417</v>
      </c>
      <c r="U41" s="64">
        <v>176145.93674645148</v>
      </c>
      <c r="V41" s="64">
        <v>232411.99688137893</v>
      </c>
      <c r="W41" s="64">
        <v>262461.04773116548</v>
      </c>
      <c r="X41" s="64">
        <v>292207.12576856586</v>
      </c>
      <c r="Y41" s="64">
        <v>306009.71764392953</v>
      </c>
      <c r="Z41" s="64">
        <v>322832.72231648717</v>
      </c>
      <c r="AA41" s="64">
        <v>368933.38236929971</v>
      </c>
    </row>
    <row r="42" spans="1:27" x14ac:dyDescent="0.2">
      <c r="A42" s="244"/>
      <c r="B42" s="62" t="s">
        <v>51</v>
      </c>
      <c r="C42" s="65">
        <v>282474.04652363708</v>
      </c>
      <c r="D42" s="65">
        <v>314216.60998946242</v>
      </c>
      <c r="E42" s="65">
        <v>302477.95895246119</v>
      </c>
      <c r="F42" s="65">
        <v>348599.57328912517</v>
      </c>
      <c r="G42" s="65">
        <v>353359.3280116833</v>
      </c>
      <c r="H42" s="65">
        <v>363478.68606698321</v>
      </c>
      <c r="I42" s="65">
        <v>366908.46342290135</v>
      </c>
      <c r="J42" s="65">
        <v>363712.0782694316</v>
      </c>
      <c r="K42" s="65">
        <v>378071.29903163319</v>
      </c>
      <c r="L42" s="64">
        <v>392809.15708438947</v>
      </c>
      <c r="M42" s="64">
        <v>413539.45018874155</v>
      </c>
      <c r="N42" s="64">
        <v>410545.76654526422</v>
      </c>
      <c r="O42" s="64">
        <v>406347.95667913096</v>
      </c>
      <c r="P42" s="64">
        <v>408324.99622614222</v>
      </c>
      <c r="Q42" s="64">
        <v>415267.15224981756</v>
      </c>
      <c r="R42" s="64">
        <v>403640.3106588322</v>
      </c>
      <c r="S42" s="64">
        <v>422404.85571473598</v>
      </c>
      <c r="T42" s="64">
        <v>609306.52511188749</v>
      </c>
      <c r="U42" s="64">
        <v>625478.49690749624</v>
      </c>
      <c r="V42" s="64">
        <v>650610.47344384901</v>
      </c>
      <c r="W42" s="64">
        <v>669897.54854308779</v>
      </c>
      <c r="X42" s="64">
        <v>793238.234529924</v>
      </c>
      <c r="Y42" s="64">
        <v>794252.82392160199</v>
      </c>
      <c r="Z42" s="64">
        <v>777135.48921376816</v>
      </c>
      <c r="AA42" s="64">
        <v>831420.28633500321</v>
      </c>
    </row>
    <row r="43" spans="1:27" x14ac:dyDescent="0.2">
      <c r="A43" s="244"/>
      <c r="B43" s="62" t="s">
        <v>60</v>
      </c>
      <c r="C43" s="65">
        <v>1635881.9098317449</v>
      </c>
      <c r="D43" s="65">
        <v>2551144.931870502</v>
      </c>
      <c r="E43" s="65">
        <v>2665185.1834202479</v>
      </c>
      <c r="F43" s="65">
        <v>3579082.6393977231</v>
      </c>
      <c r="G43" s="65">
        <v>3637115.93388463</v>
      </c>
      <c r="H43" s="65">
        <v>3572998.401744605</v>
      </c>
      <c r="I43" s="65">
        <v>3676798.0800413014</v>
      </c>
      <c r="J43" s="65">
        <v>3723670.7817055881</v>
      </c>
      <c r="K43" s="65">
        <v>3876725.5176176652</v>
      </c>
      <c r="L43" s="64">
        <v>4053927.9820759827</v>
      </c>
      <c r="M43" s="64">
        <v>4248680.5005457057</v>
      </c>
      <c r="N43" s="64">
        <v>4464769.7912252825</v>
      </c>
      <c r="O43" s="64">
        <v>4423160.0182742579</v>
      </c>
      <c r="P43" s="64">
        <v>4417075.17078117</v>
      </c>
      <c r="Q43" s="64">
        <v>4524516.1019951031</v>
      </c>
      <c r="R43" s="64">
        <v>4517511.033778077</v>
      </c>
      <c r="S43" s="64">
        <v>4651171.0908255251</v>
      </c>
      <c r="T43" s="64">
        <v>4785242.7608541688</v>
      </c>
      <c r="U43" s="64">
        <v>5039768.6260113474</v>
      </c>
      <c r="V43" s="64">
        <v>5246073.9481362337</v>
      </c>
      <c r="W43" s="64">
        <v>5459218.4802642437</v>
      </c>
      <c r="X43" s="64">
        <v>5824699.081310601</v>
      </c>
      <c r="Y43" s="64">
        <v>6275815.1647552215</v>
      </c>
      <c r="Z43" s="64">
        <v>6674286.0107494434</v>
      </c>
      <c r="AA43" s="64">
        <v>7049234.8427962419</v>
      </c>
    </row>
    <row r="44" spans="1:27" x14ac:dyDescent="0.2">
      <c r="A44" s="180"/>
      <c r="B44" s="175" t="s">
        <v>62</v>
      </c>
      <c r="C44" s="176" t="s">
        <v>20</v>
      </c>
      <c r="D44" s="176" t="s">
        <v>20</v>
      </c>
      <c r="E44" s="176" t="s">
        <v>20</v>
      </c>
      <c r="F44" s="176" t="s">
        <v>20</v>
      </c>
      <c r="G44" s="176" t="s">
        <v>20</v>
      </c>
      <c r="H44" s="176" t="s">
        <v>20</v>
      </c>
      <c r="I44" s="176" t="s">
        <v>20</v>
      </c>
      <c r="J44" s="176" t="s">
        <v>20</v>
      </c>
      <c r="K44" s="176" t="s">
        <v>20</v>
      </c>
      <c r="L44" s="177" t="s">
        <v>20</v>
      </c>
      <c r="M44" s="177" t="s">
        <v>20</v>
      </c>
      <c r="N44" s="177" t="s">
        <v>20</v>
      </c>
      <c r="O44" s="177" t="s">
        <v>20</v>
      </c>
      <c r="P44" s="177" t="s">
        <v>20</v>
      </c>
      <c r="Q44" s="177" t="s">
        <v>20</v>
      </c>
      <c r="R44" s="177" t="s">
        <v>20</v>
      </c>
      <c r="S44" s="177" t="s">
        <v>20</v>
      </c>
      <c r="T44" s="177" t="s">
        <v>20</v>
      </c>
      <c r="U44" s="177" t="s">
        <v>20</v>
      </c>
      <c r="V44" s="177" t="s">
        <v>20</v>
      </c>
      <c r="W44" s="177" t="s">
        <v>20</v>
      </c>
      <c r="X44" s="177" t="s">
        <v>20</v>
      </c>
      <c r="Y44" s="177" t="s">
        <v>20</v>
      </c>
      <c r="Z44" s="177" t="s">
        <v>20</v>
      </c>
      <c r="AA44" s="177" t="s">
        <v>20</v>
      </c>
    </row>
    <row r="45" spans="1:27" x14ac:dyDescent="0.2">
      <c r="A45" s="180"/>
      <c r="B45" s="178" t="s">
        <v>369</v>
      </c>
      <c r="C45" s="176" t="s">
        <v>20</v>
      </c>
      <c r="D45" s="176" t="s">
        <v>20</v>
      </c>
      <c r="E45" s="176" t="s">
        <v>20</v>
      </c>
      <c r="F45" s="176" t="s">
        <v>20</v>
      </c>
      <c r="G45" s="176" t="s">
        <v>20</v>
      </c>
      <c r="H45" s="176" t="s">
        <v>20</v>
      </c>
      <c r="I45" s="176" t="s">
        <v>20</v>
      </c>
      <c r="J45" s="176" t="s">
        <v>20</v>
      </c>
      <c r="K45" s="176" t="s">
        <v>20</v>
      </c>
      <c r="L45" s="177" t="s">
        <v>20</v>
      </c>
      <c r="M45" s="177" t="s">
        <v>20</v>
      </c>
      <c r="N45" s="177" t="s">
        <v>20</v>
      </c>
      <c r="O45" s="177" t="s">
        <v>20</v>
      </c>
      <c r="P45" s="177" t="s">
        <v>20</v>
      </c>
      <c r="Q45" s="177" t="s">
        <v>20</v>
      </c>
      <c r="R45" s="177" t="s">
        <v>20</v>
      </c>
      <c r="S45" s="177" t="s">
        <v>20</v>
      </c>
      <c r="T45" s="177" t="s">
        <v>20</v>
      </c>
      <c r="U45" s="177" t="s">
        <v>20</v>
      </c>
      <c r="V45" s="177" t="s">
        <v>20</v>
      </c>
      <c r="W45" s="177" t="s">
        <v>20</v>
      </c>
      <c r="X45" s="177" t="s">
        <v>20</v>
      </c>
      <c r="Y45" s="177" t="s">
        <v>20</v>
      </c>
      <c r="Z45" s="177" t="s">
        <v>20</v>
      </c>
      <c r="AA45" s="177" t="s">
        <v>20</v>
      </c>
    </row>
    <row r="46" spans="1:27" ht="12.75" customHeight="1" x14ac:dyDescent="0.2">
      <c r="A46" s="245" t="s">
        <v>211</v>
      </c>
      <c r="B46" s="5" t="s">
        <v>19</v>
      </c>
      <c r="C46" s="65" t="s">
        <v>20</v>
      </c>
      <c r="D46" s="65" t="s">
        <v>20</v>
      </c>
      <c r="E46" s="65" t="s">
        <v>20</v>
      </c>
      <c r="F46" s="65">
        <v>22489.365446417796</v>
      </c>
      <c r="G46" s="65">
        <v>20800.671654852413</v>
      </c>
      <c r="H46" s="65">
        <v>16974.158591852523</v>
      </c>
      <c r="I46" s="65">
        <v>19505.612603151545</v>
      </c>
      <c r="J46" s="65">
        <v>23383.323350001818</v>
      </c>
      <c r="K46" s="65">
        <v>26523.886920426903</v>
      </c>
      <c r="L46" s="64">
        <v>30797.772973754516</v>
      </c>
      <c r="M46" s="64">
        <v>34159.271674316682</v>
      </c>
      <c r="N46" s="64">
        <v>36354.804078492867</v>
      </c>
      <c r="O46" s="64">
        <v>42671.860433907779</v>
      </c>
      <c r="P46" s="64">
        <v>45151.286468292397</v>
      </c>
      <c r="Q46" s="64">
        <v>48310.864580546062</v>
      </c>
      <c r="R46" s="64">
        <v>53655.194412262717</v>
      </c>
      <c r="S46" s="64">
        <v>53523.107979022483</v>
      </c>
      <c r="T46" s="64">
        <v>49676.112359263469</v>
      </c>
      <c r="U46" s="64">
        <v>53276.463354645137</v>
      </c>
      <c r="V46" s="64">
        <v>44716.730828721302</v>
      </c>
      <c r="W46" s="64">
        <v>48242.400070796262</v>
      </c>
      <c r="X46" s="64">
        <v>41746.960836197512</v>
      </c>
      <c r="Y46" s="64">
        <v>39569.392044323504</v>
      </c>
      <c r="Z46" s="64">
        <v>40360.905987066457</v>
      </c>
      <c r="AA46" s="64">
        <v>42590.818349347355</v>
      </c>
    </row>
    <row r="47" spans="1:27" ht="12.75" customHeight="1" x14ac:dyDescent="0.2">
      <c r="A47" s="245"/>
      <c r="B47" s="62" t="s">
        <v>36</v>
      </c>
      <c r="C47" s="65" t="s">
        <v>20</v>
      </c>
      <c r="D47" s="65">
        <v>129988.31531568056</v>
      </c>
      <c r="E47" s="65">
        <v>166366.53902941267</v>
      </c>
      <c r="F47" s="65">
        <v>395376.78633942694</v>
      </c>
      <c r="G47" s="65">
        <v>450954.68347290851</v>
      </c>
      <c r="H47" s="65">
        <v>553654.86516741582</v>
      </c>
      <c r="I47" s="65">
        <v>645228.87322854565</v>
      </c>
      <c r="J47" s="65">
        <v>770486.15595954121</v>
      </c>
      <c r="K47" s="65">
        <v>923929.10911498801</v>
      </c>
      <c r="L47" s="64">
        <v>1089733.3021170571</v>
      </c>
      <c r="M47" s="64">
        <v>1249502.5413879149</v>
      </c>
      <c r="N47" s="64">
        <v>1442124.1487579097</v>
      </c>
      <c r="O47" s="64">
        <v>1816483.9457556522</v>
      </c>
      <c r="P47" s="64">
        <v>2068744.2482878189</v>
      </c>
      <c r="Q47" s="64">
        <v>2354430.6425191322</v>
      </c>
      <c r="R47" s="64">
        <v>2727580.1544854189</v>
      </c>
      <c r="S47" s="64">
        <v>3071184.2377150408</v>
      </c>
      <c r="T47" s="64">
        <v>3339815.7150234017</v>
      </c>
      <c r="U47" s="64">
        <v>3636104.7700258964</v>
      </c>
      <c r="V47" s="64">
        <v>3966949.1649166821</v>
      </c>
      <c r="W47" s="64">
        <v>4274256.7272834517</v>
      </c>
      <c r="X47" s="64">
        <v>4615692.2873799996</v>
      </c>
      <c r="Y47" s="64">
        <v>5135782.1354526812</v>
      </c>
      <c r="Z47" s="64">
        <v>5621324.3570672842</v>
      </c>
      <c r="AA47" s="64">
        <v>6159186.8644394521</v>
      </c>
    </row>
    <row r="48" spans="1:27" ht="12.75" customHeight="1" x14ac:dyDescent="0.2">
      <c r="A48" s="245"/>
      <c r="B48" s="62" t="s">
        <v>45</v>
      </c>
      <c r="C48" s="65" t="s">
        <v>20</v>
      </c>
      <c r="D48" s="65">
        <v>17830.732307219321</v>
      </c>
      <c r="E48" s="65">
        <v>18810.65114608678</v>
      </c>
      <c r="F48" s="65">
        <v>8982.5291155203486</v>
      </c>
      <c r="G48" s="65">
        <v>10097.233900402975</v>
      </c>
      <c r="H48" s="65">
        <v>10289.024216780563</v>
      </c>
      <c r="I48" s="65">
        <v>11084.501302239736</v>
      </c>
      <c r="J48" s="65">
        <v>12004.390896770377</v>
      </c>
      <c r="K48" s="65">
        <v>13313.353958448455</v>
      </c>
      <c r="L48" s="64">
        <v>15922.68813829471</v>
      </c>
      <c r="M48" s="64">
        <v>19117.689327314169</v>
      </c>
      <c r="N48" s="64">
        <v>22558.599626365234</v>
      </c>
      <c r="O48" s="64">
        <v>17137.231646584576</v>
      </c>
      <c r="P48" s="64">
        <v>16569.195588733703</v>
      </c>
      <c r="Q48" s="64">
        <v>18400.665087734327</v>
      </c>
      <c r="R48" s="64">
        <v>18272.889951415174</v>
      </c>
      <c r="S48" s="64">
        <v>15463.112487004999</v>
      </c>
      <c r="T48" s="64">
        <v>15763.673992341463</v>
      </c>
      <c r="U48" s="64">
        <v>20768.174561980879</v>
      </c>
      <c r="V48" s="64">
        <v>21391.374655788029</v>
      </c>
      <c r="W48" s="64">
        <v>24010.874899535138</v>
      </c>
      <c r="X48" s="64">
        <v>24974.410624803942</v>
      </c>
      <c r="Y48" s="64">
        <v>24834.618710600105</v>
      </c>
      <c r="Z48" s="64">
        <v>23379.671631965022</v>
      </c>
      <c r="AA48" s="64">
        <v>25140.162765624871</v>
      </c>
    </row>
    <row r="49" spans="1:27" ht="12.75" customHeight="1" x14ac:dyDescent="0.2">
      <c r="A49" s="245"/>
      <c r="B49" s="62" t="s">
        <v>46</v>
      </c>
      <c r="C49" s="65" t="s">
        <v>20</v>
      </c>
      <c r="D49" s="65">
        <v>404964.70560674922</v>
      </c>
      <c r="E49" s="65">
        <v>146834.38348121708</v>
      </c>
      <c r="F49" s="65">
        <v>196216.89691894539</v>
      </c>
      <c r="G49" s="65">
        <v>231172.86694598873</v>
      </c>
      <c r="H49" s="65">
        <v>256453.54232436238</v>
      </c>
      <c r="I49" s="65">
        <v>283590.41682624019</v>
      </c>
      <c r="J49" s="65">
        <v>272105.83128023846</v>
      </c>
      <c r="K49" s="65">
        <v>268496.5448958592</v>
      </c>
      <c r="L49" s="64">
        <v>291740.15556326468</v>
      </c>
      <c r="M49" s="64">
        <v>329382.08098292118</v>
      </c>
      <c r="N49" s="64">
        <v>324376.49912714551</v>
      </c>
      <c r="O49" s="64">
        <v>358437.20961747924</v>
      </c>
      <c r="P49" s="64">
        <v>338160.52172503714</v>
      </c>
      <c r="Q49" s="64">
        <v>340254.63998485479</v>
      </c>
      <c r="R49" s="64">
        <v>358202.17602349952</v>
      </c>
      <c r="S49" s="64">
        <v>364371.07914574951</v>
      </c>
      <c r="T49" s="64">
        <v>383164.11761997989</v>
      </c>
      <c r="U49" s="64">
        <v>385566.67846773786</v>
      </c>
      <c r="V49" s="64">
        <v>386849.77185042528</v>
      </c>
      <c r="W49" s="64">
        <v>396516.21139822138</v>
      </c>
      <c r="X49" s="64">
        <v>363692.89103566692</v>
      </c>
      <c r="Y49" s="64">
        <v>389367.18736474746</v>
      </c>
      <c r="Z49" s="64">
        <v>400501.88351434935</v>
      </c>
      <c r="AA49" s="64" t="s">
        <v>20</v>
      </c>
    </row>
    <row r="50" spans="1:27" ht="12.75" customHeight="1" x14ac:dyDescent="0.2">
      <c r="A50" s="245"/>
      <c r="B50" s="62" t="s">
        <v>47</v>
      </c>
      <c r="C50" s="65" t="s">
        <v>20</v>
      </c>
      <c r="D50" s="65" t="s">
        <v>20</v>
      </c>
      <c r="E50" s="65">
        <v>18243.019605583624</v>
      </c>
      <c r="F50" s="65">
        <v>39625.782940514444</v>
      </c>
      <c r="G50" s="65">
        <v>43351.465989632059</v>
      </c>
      <c r="H50" s="65">
        <v>45575.68990852929</v>
      </c>
      <c r="I50" s="65">
        <v>46798.568532868339</v>
      </c>
      <c r="J50" s="65">
        <v>53499.414228554779</v>
      </c>
      <c r="K50" s="65">
        <v>59355.9031011798</v>
      </c>
      <c r="L50" s="64">
        <v>63752.386866426597</v>
      </c>
      <c r="M50" s="64">
        <v>76180.094528915957</v>
      </c>
      <c r="N50" s="64">
        <v>86865.339525542906</v>
      </c>
      <c r="O50" s="64">
        <v>71268.166713013445</v>
      </c>
      <c r="P50" s="64">
        <v>73997.947748085644</v>
      </c>
      <c r="Q50" s="64">
        <v>84413.164460473956</v>
      </c>
      <c r="R50" s="64">
        <v>81736.391627392019</v>
      </c>
      <c r="S50" s="64">
        <v>85811.070139751566</v>
      </c>
      <c r="T50" s="64">
        <v>96676.506342629378</v>
      </c>
      <c r="U50" s="64">
        <v>103972.77943250332</v>
      </c>
      <c r="V50" s="64">
        <v>102506.32708330272</v>
      </c>
      <c r="W50" s="64">
        <v>98051.689443116906</v>
      </c>
      <c r="X50" s="64">
        <v>96947.927473331976</v>
      </c>
      <c r="Y50" s="64">
        <v>102771.45911788987</v>
      </c>
      <c r="Z50" s="64">
        <v>113587.3542679317</v>
      </c>
      <c r="AA50" s="64" t="s">
        <v>20</v>
      </c>
    </row>
    <row r="51" spans="1:27" ht="12.75" customHeight="1" x14ac:dyDescent="0.2">
      <c r="A51" s="245"/>
      <c r="B51" s="62" t="s">
        <v>54</v>
      </c>
      <c r="C51" s="65" t="s">
        <v>20</v>
      </c>
      <c r="D51" s="65">
        <v>29596.119942513702</v>
      </c>
      <c r="E51" s="65" t="s">
        <v>20</v>
      </c>
      <c r="F51" s="65" t="s">
        <v>20</v>
      </c>
      <c r="G51" s="65">
        <v>31790.242197325468</v>
      </c>
      <c r="H51" s="65" t="s">
        <v>20</v>
      </c>
      <c r="I51" s="65">
        <v>35749.627898830826</v>
      </c>
      <c r="J51" s="65">
        <v>40157.100488601289</v>
      </c>
      <c r="K51" s="65">
        <v>44802.444775044452</v>
      </c>
      <c r="L51" s="64">
        <v>49319.997755348493</v>
      </c>
      <c r="M51" s="64">
        <v>51364.308576559713</v>
      </c>
      <c r="N51" s="64">
        <v>53806.277626016235</v>
      </c>
      <c r="O51" s="64">
        <v>49313.373606275061</v>
      </c>
      <c r="P51" s="64">
        <v>44911.613706175427</v>
      </c>
      <c r="Q51" s="64">
        <v>46662.895503457199</v>
      </c>
      <c r="R51" s="64">
        <v>47910.211068509663</v>
      </c>
      <c r="S51" s="64">
        <v>48657.880682183677</v>
      </c>
      <c r="T51" s="64">
        <v>52810.19257009108</v>
      </c>
      <c r="U51" s="64">
        <v>55136.562831368974</v>
      </c>
      <c r="V51" s="64">
        <v>56903.299408022816</v>
      </c>
      <c r="W51" s="64">
        <v>58532.721989871636</v>
      </c>
      <c r="X51" s="64">
        <v>53464.464077903918</v>
      </c>
      <c r="Y51" s="64">
        <v>47912.3311170983</v>
      </c>
      <c r="Z51" s="64">
        <v>44272.854305133747</v>
      </c>
      <c r="AA51" s="64" t="s">
        <v>20</v>
      </c>
    </row>
    <row r="52" spans="1:27" ht="12.75" customHeight="1" x14ac:dyDescent="0.2">
      <c r="A52" s="245"/>
      <c r="B52" t="s">
        <v>55</v>
      </c>
      <c r="C52" s="65" t="s">
        <v>20</v>
      </c>
      <c r="D52" s="65" t="s">
        <v>20</v>
      </c>
      <c r="E52" s="65">
        <v>79828.432851124759</v>
      </c>
      <c r="F52" s="65">
        <v>120221.400610332</v>
      </c>
      <c r="G52" s="65">
        <v>125481.67058582976</v>
      </c>
      <c r="H52" s="65">
        <v>137949.38793661207</v>
      </c>
      <c r="I52" s="65">
        <v>151461.39793113794</v>
      </c>
      <c r="J52" s="65">
        <v>165370.36538346836</v>
      </c>
      <c r="K52" s="65">
        <v>179188.99636488158</v>
      </c>
      <c r="L52" s="64">
        <v>198277.4821116513</v>
      </c>
      <c r="M52" s="64">
        <v>215404.83910867284</v>
      </c>
      <c r="N52" s="64">
        <v>233684.96051099105</v>
      </c>
      <c r="O52" s="64">
        <v>244435.94549859979</v>
      </c>
      <c r="P52" s="64">
        <v>267058.31474725687</v>
      </c>
      <c r="Q52" s="64">
        <v>286381.41745945706</v>
      </c>
      <c r="R52" s="64">
        <v>297219.74207861326</v>
      </c>
      <c r="S52" s="64">
        <v>309260.05540089466</v>
      </c>
      <c r="T52" s="64">
        <v>321509.93902964011</v>
      </c>
      <c r="U52" s="64">
        <v>328357.27776884503</v>
      </c>
      <c r="V52" s="64">
        <v>345106.46011500608</v>
      </c>
      <c r="W52" s="64">
        <v>369084.02391831321</v>
      </c>
      <c r="X52" s="64">
        <v>398091.97804839374</v>
      </c>
      <c r="Y52" s="64">
        <v>427530.91776957561</v>
      </c>
      <c r="Z52" s="64">
        <v>456710.56935665186</v>
      </c>
      <c r="AA52" s="64">
        <v>508841.63107497734</v>
      </c>
    </row>
    <row r="54" spans="1:27" x14ac:dyDescent="0.2">
      <c r="A54" s="53" t="s">
        <v>67</v>
      </c>
    </row>
    <row r="55" spans="1:27" x14ac:dyDescent="0.2">
      <c r="A55" s="52" t="s">
        <v>68</v>
      </c>
    </row>
    <row r="56" spans="1:27" x14ac:dyDescent="0.2">
      <c r="A56" s="12" t="s">
        <v>65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AA55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9.5703125" customWidth="1"/>
    <col min="2" max="2" width="15.7109375" customWidth="1"/>
    <col min="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194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x14ac:dyDescent="0.2">
      <c r="A6" s="243" t="s">
        <v>210</v>
      </c>
      <c r="B6" s="62" t="s">
        <v>21</v>
      </c>
      <c r="C6" s="195">
        <v>0.90130561368392326</v>
      </c>
      <c r="D6" s="195" t="s">
        <v>20</v>
      </c>
      <c r="E6" s="195" t="s">
        <v>20</v>
      </c>
      <c r="F6" s="195">
        <v>1.4736396867431703</v>
      </c>
      <c r="G6" s="195" t="s">
        <v>20</v>
      </c>
      <c r="H6" s="195">
        <v>1.6459074068075754</v>
      </c>
      <c r="I6" s="195" t="s">
        <v>20</v>
      </c>
      <c r="J6" s="195">
        <v>1.7264624413196299</v>
      </c>
      <c r="K6" s="195" t="s">
        <v>20</v>
      </c>
      <c r="L6" s="195">
        <v>2.0010585472174545</v>
      </c>
      <c r="M6" s="195" t="s">
        <v>20</v>
      </c>
      <c r="N6" s="198">
        <v>2.2437148219123562</v>
      </c>
      <c r="O6" s="198" t="s">
        <v>20</v>
      </c>
      <c r="P6" s="198">
        <v>2.1795639180120179</v>
      </c>
      <c r="Q6" s="198">
        <v>2.113018739134608</v>
      </c>
      <c r="R6" s="198" t="s">
        <v>20</v>
      </c>
      <c r="S6" s="198">
        <v>2.0938047550445797</v>
      </c>
      <c r="T6" s="198" t="s">
        <v>20</v>
      </c>
      <c r="U6" s="198">
        <v>1.8810428478864434</v>
      </c>
      <c r="V6" s="198" t="s">
        <v>20</v>
      </c>
      <c r="W6" s="198">
        <v>1.7942783025395697</v>
      </c>
      <c r="X6" s="198" t="s">
        <v>20</v>
      </c>
      <c r="Y6" s="198">
        <v>1.7985613328005312</v>
      </c>
      <c r="Z6" s="198" t="s">
        <v>20</v>
      </c>
      <c r="AA6" s="198" t="s">
        <v>20</v>
      </c>
    </row>
    <row r="7" spans="1:27" x14ac:dyDescent="0.2">
      <c r="A7" s="244"/>
      <c r="B7" s="62" t="s">
        <v>61</v>
      </c>
      <c r="C7" s="194">
        <v>1.0899844653946851</v>
      </c>
      <c r="D7" s="194">
        <v>1.4273143709481335</v>
      </c>
      <c r="E7" s="194">
        <v>1.5297543298392633</v>
      </c>
      <c r="F7" s="194">
        <v>1.8860242442083217</v>
      </c>
      <c r="G7" s="194">
        <v>1.9921044808146087</v>
      </c>
      <c r="H7" s="194">
        <v>2.0659838378880879</v>
      </c>
      <c r="I7" s="194">
        <v>2.1745564159027726</v>
      </c>
      <c r="J7" s="194">
        <v>2.1661166455249155</v>
      </c>
      <c r="K7" s="194">
        <v>2.3732399047635653</v>
      </c>
      <c r="L7" s="198">
        <v>2.3592270981980921</v>
      </c>
      <c r="M7" s="194">
        <v>2.4184323171265714</v>
      </c>
      <c r="N7" s="198">
        <v>2.5694481629698016</v>
      </c>
      <c r="O7" s="198">
        <v>2.596736776552417</v>
      </c>
      <c r="P7" s="198">
        <v>2.7261005734975563</v>
      </c>
      <c r="Q7" s="198">
        <v>2.6686778964575537</v>
      </c>
      <c r="R7" s="198">
        <v>2.9147187800248195</v>
      </c>
      <c r="S7" s="198">
        <v>2.9549183693505174</v>
      </c>
      <c r="T7" s="198">
        <v>3.0842867214372363</v>
      </c>
      <c r="U7" s="198">
        <v>3.0496904994965717</v>
      </c>
      <c r="V7" s="198">
        <v>3.1165470454445994</v>
      </c>
      <c r="W7" s="198">
        <v>3.0565637433013864</v>
      </c>
      <c r="X7" s="198">
        <v>3.0918248356643967</v>
      </c>
      <c r="Y7" s="198">
        <v>3.1324738548681252</v>
      </c>
      <c r="Z7" s="198">
        <v>3.2014855666486319</v>
      </c>
      <c r="AA7" s="198">
        <v>3.2563172003000775</v>
      </c>
    </row>
    <row r="8" spans="1:27" x14ac:dyDescent="0.2">
      <c r="A8" s="244"/>
      <c r="B8" s="62" t="s">
        <v>22</v>
      </c>
      <c r="C8" s="194" t="s">
        <v>20</v>
      </c>
      <c r="D8" s="194">
        <v>1.5589544385432752</v>
      </c>
      <c r="E8" s="194">
        <v>1.6472853131112253</v>
      </c>
      <c r="F8" s="194">
        <v>1.9361951658967049</v>
      </c>
      <c r="G8" s="194">
        <v>2.0327916505538992</v>
      </c>
      <c r="H8" s="194">
        <v>1.9032479127074657</v>
      </c>
      <c r="I8" s="194">
        <v>1.8411950041642928</v>
      </c>
      <c r="J8" s="194">
        <v>1.820504973018974</v>
      </c>
      <c r="K8" s="194">
        <v>1.7906064017396601</v>
      </c>
      <c r="L8" s="198">
        <v>1.8226927755215643</v>
      </c>
      <c r="M8" s="198">
        <v>1.8499946306795114</v>
      </c>
      <c r="N8" s="198">
        <v>1.9368393864726843</v>
      </c>
      <c r="O8" s="198">
        <v>1.9985984469776559</v>
      </c>
      <c r="P8" s="198">
        <v>2.0618763942621596</v>
      </c>
      <c r="Q8" s="198">
        <v>2.1733244176761946</v>
      </c>
      <c r="R8" s="198">
        <v>2.2811406340187483</v>
      </c>
      <c r="S8" s="198">
        <v>2.3307251578090002</v>
      </c>
      <c r="T8" s="198">
        <v>2.3700163249283568</v>
      </c>
      <c r="U8" s="198">
        <v>2.4281655881165749</v>
      </c>
      <c r="V8" s="198">
        <v>2.5233771068204378</v>
      </c>
      <c r="W8" s="198">
        <v>2.6666617983009107</v>
      </c>
      <c r="X8" s="198">
        <v>2.8601752241274223</v>
      </c>
      <c r="Y8" s="198">
        <v>3.1566017187822828</v>
      </c>
      <c r="Z8" s="198">
        <v>3.3969719942743732</v>
      </c>
      <c r="AA8" s="198">
        <v>3.4297913062754972</v>
      </c>
    </row>
    <row r="9" spans="1:27" x14ac:dyDescent="0.2">
      <c r="A9" s="244"/>
      <c r="B9" s="66" t="s">
        <v>23</v>
      </c>
      <c r="C9" s="194">
        <v>1.1985622682281911</v>
      </c>
      <c r="D9" s="194">
        <v>1.5346842924991415</v>
      </c>
      <c r="E9" s="194">
        <v>1.6538783893143629</v>
      </c>
      <c r="F9" s="194">
        <v>1.8584702067046328</v>
      </c>
      <c r="G9" s="194">
        <v>2.0211560421932595</v>
      </c>
      <c r="H9" s="194">
        <v>1.9716945883953512</v>
      </c>
      <c r="I9" s="194">
        <v>1.9678070559244216</v>
      </c>
      <c r="J9" s="194">
        <v>1.9973332954015444</v>
      </c>
      <c r="K9" s="194">
        <v>1.9712434668223608</v>
      </c>
      <c r="L9" s="198">
        <v>1.9429989496219442</v>
      </c>
      <c r="M9" s="198">
        <v>1.9035775112650941</v>
      </c>
      <c r="N9" s="198">
        <v>1.8557778594494645</v>
      </c>
      <c r="O9" s="198">
        <v>1.9174153935445932</v>
      </c>
      <c r="P9" s="198">
        <v>1.8252775430239705</v>
      </c>
      <c r="Q9" s="198">
        <v>1.787140591963194</v>
      </c>
      <c r="R9" s="198">
        <v>1.7723282769656976</v>
      </c>
      <c r="S9" s="198">
        <v>1.7054041877842363</v>
      </c>
      <c r="T9" s="198">
        <v>1.7141728549529851</v>
      </c>
      <c r="U9" s="198">
        <v>1.6932428542217528</v>
      </c>
      <c r="V9" s="198">
        <v>1.729024677430901</v>
      </c>
      <c r="W9" s="198">
        <v>1.6870180473979524</v>
      </c>
      <c r="X9" s="198">
        <v>1.7371934650608878</v>
      </c>
      <c r="Y9" s="198">
        <v>1.7557334725702305</v>
      </c>
      <c r="Z9" s="198">
        <v>1.8948436448519042</v>
      </c>
      <c r="AA9" s="198">
        <v>1.6972702618486162</v>
      </c>
    </row>
    <row r="10" spans="1:27" x14ac:dyDescent="0.2">
      <c r="A10" s="244"/>
      <c r="B10" s="62" t="s">
        <v>24</v>
      </c>
      <c r="C10" s="194" t="s">
        <v>20</v>
      </c>
      <c r="D10" s="194" t="s">
        <v>20</v>
      </c>
      <c r="E10" s="194" t="s">
        <v>20</v>
      </c>
      <c r="F10" s="194" t="s">
        <v>20</v>
      </c>
      <c r="G10" s="194" t="s">
        <v>20</v>
      </c>
      <c r="H10" s="194" t="s">
        <v>20</v>
      </c>
      <c r="I10" s="194" t="s">
        <v>20</v>
      </c>
      <c r="J10" s="194" t="s">
        <v>20</v>
      </c>
      <c r="K10" s="194" t="s">
        <v>20</v>
      </c>
      <c r="L10" s="198" t="s">
        <v>20</v>
      </c>
      <c r="M10" s="198">
        <v>0.31143123881455842</v>
      </c>
      <c r="N10" s="198">
        <v>0.37491590679845244</v>
      </c>
      <c r="O10" s="198">
        <v>0.35402737243210564</v>
      </c>
      <c r="P10" s="198">
        <v>0.33164826995747665</v>
      </c>
      <c r="Q10" s="198">
        <v>0.35287893127833087</v>
      </c>
      <c r="R10" s="198">
        <v>0.36213210208566476</v>
      </c>
      <c r="S10" s="198">
        <v>0.39030481218851198</v>
      </c>
      <c r="T10" s="198">
        <v>0.37667734013295606</v>
      </c>
      <c r="U10" s="198">
        <v>0.38296036328170174</v>
      </c>
      <c r="V10" s="198">
        <v>0.37103400464198899</v>
      </c>
      <c r="W10" s="198">
        <v>0.35678893050321564</v>
      </c>
      <c r="X10" s="198">
        <v>0.36916359342610316</v>
      </c>
      <c r="Y10" s="198">
        <v>0.34204679785772429</v>
      </c>
      <c r="Z10" s="198">
        <v>0.33496348007533672</v>
      </c>
      <c r="AA10" s="198" t="s">
        <v>20</v>
      </c>
    </row>
    <row r="11" spans="1:27" x14ac:dyDescent="0.2">
      <c r="A11" s="244"/>
      <c r="B11" s="62" t="s">
        <v>25</v>
      </c>
      <c r="C11" s="194" t="s">
        <v>20</v>
      </c>
      <c r="D11" s="194" t="s">
        <v>20</v>
      </c>
      <c r="E11" s="194" t="s">
        <v>20</v>
      </c>
      <c r="F11" s="194">
        <v>0.14008124689902315</v>
      </c>
      <c r="G11" s="194">
        <v>0.14103607268350654</v>
      </c>
      <c r="H11" s="194">
        <v>0.1639056695798683</v>
      </c>
      <c r="I11" s="194">
        <v>0.17907181408434078</v>
      </c>
      <c r="J11" s="194">
        <v>0.17372165884789625</v>
      </c>
      <c r="K11" s="194">
        <v>0.16556668352508003</v>
      </c>
      <c r="L11" s="198">
        <v>0.16426629263792045</v>
      </c>
      <c r="M11" s="198">
        <v>0.18306650286320611</v>
      </c>
      <c r="N11" s="198">
        <v>0.19541050662517573</v>
      </c>
      <c r="O11" s="198">
        <v>0.19350531065192175</v>
      </c>
      <c r="P11" s="198">
        <v>0.19357908217782965</v>
      </c>
      <c r="Q11" s="198">
        <v>0.19841981731862951</v>
      </c>
      <c r="R11" s="198">
        <v>0.22115853776278421</v>
      </c>
      <c r="S11" s="198">
        <v>0.25760723309750971</v>
      </c>
      <c r="T11" s="198">
        <v>0.30317360690782447</v>
      </c>
      <c r="U11" s="198">
        <v>0.36542298009184881</v>
      </c>
      <c r="V11" s="198">
        <v>0.27051053474799197</v>
      </c>
      <c r="W11" s="198">
        <v>0.26108776776249332</v>
      </c>
      <c r="X11" s="198">
        <v>0.3123307624347762</v>
      </c>
      <c r="Y11" s="198">
        <v>0.32201201526604895</v>
      </c>
      <c r="Z11" s="198">
        <v>0.28961405636496207</v>
      </c>
      <c r="AA11" s="198" t="s">
        <v>20</v>
      </c>
    </row>
    <row r="12" spans="1:27" x14ac:dyDescent="0.2">
      <c r="A12" s="244"/>
      <c r="B12" s="62" t="s">
        <v>212</v>
      </c>
      <c r="C12" s="194" t="s">
        <v>20</v>
      </c>
      <c r="D12" s="194" t="s">
        <v>20</v>
      </c>
      <c r="E12" s="194" t="s">
        <v>20</v>
      </c>
      <c r="F12" s="194" t="s">
        <v>20</v>
      </c>
      <c r="G12" s="194" t="s">
        <v>20</v>
      </c>
      <c r="H12" s="194" t="s">
        <v>20</v>
      </c>
      <c r="I12" s="194" t="s">
        <v>20</v>
      </c>
      <c r="J12" s="194" t="s">
        <v>20</v>
      </c>
      <c r="K12" s="194" t="s">
        <v>20</v>
      </c>
      <c r="L12" s="198" t="s">
        <v>20</v>
      </c>
      <c r="M12" s="198" t="s">
        <v>20</v>
      </c>
      <c r="N12" s="198" t="s">
        <v>20</v>
      </c>
      <c r="O12" s="198" t="s">
        <v>20</v>
      </c>
      <c r="P12" s="198" t="s">
        <v>20</v>
      </c>
      <c r="Q12" s="198" t="s">
        <v>20</v>
      </c>
      <c r="R12" s="198" t="s">
        <v>20</v>
      </c>
      <c r="S12" s="198" t="s">
        <v>20</v>
      </c>
      <c r="T12" s="198">
        <v>0.55621329894236005</v>
      </c>
      <c r="U12" s="198">
        <v>0.48577119641169891</v>
      </c>
      <c r="V12" s="198">
        <v>0.44410768472983692</v>
      </c>
      <c r="W12" s="198">
        <v>0.43053924088887585</v>
      </c>
      <c r="X12" s="198">
        <v>0.37129998927052887</v>
      </c>
      <c r="Y12" s="198" t="s">
        <v>20</v>
      </c>
      <c r="Z12" s="198">
        <v>0.33002157004618538</v>
      </c>
      <c r="AA12" s="198">
        <v>0.27530782495874112</v>
      </c>
    </row>
    <row r="13" spans="1:27" x14ac:dyDescent="0.2">
      <c r="A13" s="244"/>
      <c r="B13" s="62" t="s">
        <v>56</v>
      </c>
      <c r="C13" s="194" t="s">
        <v>20</v>
      </c>
      <c r="D13" s="194" t="s">
        <v>20</v>
      </c>
      <c r="E13" s="194">
        <v>0.87593481450298372</v>
      </c>
      <c r="F13" s="194">
        <v>1.1099745252984865</v>
      </c>
      <c r="G13" s="194">
        <v>1.0987055304781543</v>
      </c>
      <c r="H13" s="194">
        <v>1.0981938935303173</v>
      </c>
      <c r="I13" s="194">
        <v>1.1420982471102747</v>
      </c>
      <c r="J13" s="194">
        <v>1.1393530529126492</v>
      </c>
      <c r="K13" s="194">
        <v>1.1609974960441027</v>
      </c>
      <c r="L13" s="198">
        <v>1.2254237245605275</v>
      </c>
      <c r="M13" s="198">
        <v>1.2957238072585464</v>
      </c>
      <c r="N13" s="198">
        <v>1.2335816021331434</v>
      </c>
      <c r="O13" s="198">
        <v>1.2865579674887213</v>
      </c>
      <c r="P13" s="198">
        <v>1.3267040407025521</v>
      </c>
      <c r="Q13" s="198">
        <v>1.5447664540707373</v>
      </c>
      <c r="R13" s="198">
        <v>1.7696714279984502</v>
      </c>
      <c r="S13" s="198">
        <v>1.8792405931624689</v>
      </c>
      <c r="T13" s="198">
        <v>1.9583306340010025</v>
      </c>
      <c r="U13" s="198">
        <v>1.9168896034010625</v>
      </c>
      <c r="V13" s="198">
        <v>1.6700287305527788</v>
      </c>
      <c r="W13" s="198">
        <v>1.7685495980129897</v>
      </c>
      <c r="X13" s="198">
        <v>1.8990624331771444</v>
      </c>
      <c r="Y13" s="198">
        <v>1.9273432676658093</v>
      </c>
      <c r="Z13" s="198">
        <v>1.9859853539881991</v>
      </c>
      <c r="AA13" s="198">
        <v>1.9960061400781868</v>
      </c>
    </row>
    <row r="14" spans="1:27" x14ac:dyDescent="0.2">
      <c r="A14" s="244"/>
      <c r="B14" s="62" t="s">
        <v>26</v>
      </c>
      <c r="C14" s="194">
        <v>1.0137473892329427</v>
      </c>
      <c r="D14" s="194">
        <v>1.5832899408956966</v>
      </c>
      <c r="E14" s="194">
        <v>1.7890315612480938</v>
      </c>
      <c r="F14" s="194" t="s">
        <v>20</v>
      </c>
      <c r="G14" s="194">
        <v>2.3246642866582077</v>
      </c>
      <c r="H14" s="194">
        <v>2.4414456044837967</v>
      </c>
      <c r="I14" s="194">
        <v>2.5108450374471225</v>
      </c>
      <c r="J14" s="194">
        <v>2.4191633146133298</v>
      </c>
      <c r="K14" s="194">
        <v>2.3933729068052427</v>
      </c>
      <c r="L14" s="198">
        <v>2.4030025992286936</v>
      </c>
      <c r="M14" s="198">
        <v>2.515412388935145</v>
      </c>
      <c r="N14" s="198">
        <v>2.7734573676299066</v>
      </c>
      <c r="O14" s="198">
        <v>3.0551420598030012</v>
      </c>
      <c r="P14" s="198">
        <v>2.9170662765399826</v>
      </c>
      <c r="Q14" s="198">
        <v>2.944651358244927</v>
      </c>
      <c r="R14" s="198">
        <v>2.9812471135984198</v>
      </c>
      <c r="S14" s="198">
        <v>2.9704815360309667</v>
      </c>
      <c r="T14" s="198">
        <v>2.9140934885417629</v>
      </c>
      <c r="U14" s="198">
        <v>3.054966481721471</v>
      </c>
      <c r="V14" s="198">
        <v>3.0928335625267023</v>
      </c>
      <c r="W14" s="198">
        <v>2.9312436132613056</v>
      </c>
      <c r="X14" s="198">
        <v>2.9660284050079651</v>
      </c>
      <c r="Y14" s="198">
        <v>2.896854537617997</v>
      </c>
      <c r="Z14" s="198">
        <v>2.9725816011759538</v>
      </c>
      <c r="AA14" s="198">
        <v>2.7614218356492155</v>
      </c>
    </row>
    <row r="15" spans="1:27" x14ac:dyDescent="0.2">
      <c r="A15" s="244"/>
      <c r="B15" s="62" t="s">
        <v>27</v>
      </c>
      <c r="C15" s="194" t="s">
        <v>20</v>
      </c>
      <c r="D15" s="194" t="s">
        <v>20</v>
      </c>
      <c r="E15" s="194" t="s">
        <v>20</v>
      </c>
      <c r="F15" s="194">
        <v>0.60000721195090145</v>
      </c>
      <c r="G15" s="194">
        <v>0.69838184946402271</v>
      </c>
      <c r="H15" s="194">
        <v>0.71161820735614079</v>
      </c>
      <c r="I15" s="194">
        <v>0.76464933202420216</v>
      </c>
      <c r="J15" s="194">
        <v>0.84583794623580844</v>
      </c>
      <c r="K15" s="194">
        <v>0.91704244822738457</v>
      </c>
      <c r="L15" s="198">
        <v>1.1127723409288719</v>
      </c>
      <c r="M15" s="198">
        <v>1.0587425195034286</v>
      </c>
      <c r="N15" s="198">
        <v>1.2518835151654883</v>
      </c>
      <c r="O15" s="198">
        <v>1.3967967222196203</v>
      </c>
      <c r="P15" s="198">
        <v>1.5789836507887816</v>
      </c>
      <c r="Q15" s="198">
        <v>2.3052150000914118</v>
      </c>
      <c r="R15" s="198">
        <v>2.1248057976091457</v>
      </c>
      <c r="S15" s="198">
        <v>1.7241199154065763</v>
      </c>
      <c r="T15" s="198">
        <v>1.4302312833065629</v>
      </c>
      <c r="U15" s="198">
        <v>1.4677654553455866</v>
      </c>
      <c r="V15" s="198">
        <v>1.2430619884215262</v>
      </c>
      <c r="W15" s="198">
        <v>1.2768520749416841</v>
      </c>
      <c r="X15" s="198">
        <v>1.4099858247142212</v>
      </c>
      <c r="Y15" s="198">
        <v>1.6314586400347058</v>
      </c>
      <c r="Z15" s="198">
        <v>1.7509204675444452</v>
      </c>
      <c r="AA15" s="198">
        <v>1.7521499487328835</v>
      </c>
    </row>
    <row r="16" spans="1:27" x14ac:dyDescent="0.2">
      <c r="A16" s="244"/>
      <c r="B16" s="62" t="s">
        <v>28</v>
      </c>
      <c r="C16" s="194">
        <v>1.1463924469750704</v>
      </c>
      <c r="D16" s="194">
        <v>1.9685374975546324</v>
      </c>
      <c r="E16" s="194">
        <v>2.2043679116987489</v>
      </c>
      <c r="F16" s="194">
        <v>3.2413820061271457</v>
      </c>
      <c r="G16" s="194">
        <v>3.1937233342091433</v>
      </c>
      <c r="H16" s="194">
        <v>3.2530776264428969</v>
      </c>
      <c r="I16" s="194">
        <v>3.2982214050833942</v>
      </c>
      <c r="J16" s="194">
        <v>3.3090722079517252</v>
      </c>
      <c r="K16" s="194">
        <v>3.3236988954805176</v>
      </c>
      <c r="L16" s="198">
        <v>3.3321550981220036</v>
      </c>
      <c r="M16" s="198">
        <v>3.3370415668833391</v>
      </c>
      <c r="N16" s="198">
        <v>3.5369683164749186</v>
      </c>
      <c r="O16" s="198">
        <v>3.7340216894914362</v>
      </c>
      <c r="P16" s="198">
        <v>3.7053202617158227</v>
      </c>
      <c r="Q16" s="198">
        <v>3.6180628087152398</v>
      </c>
      <c r="R16" s="198">
        <v>3.3983236916587494</v>
      </c>
      <c r="S16" s="198">
        <v>3.2713720077720847</v>
      </c>
      <c r="T16" s="198">
        <v>3.1475081803989426</v>
      </c>
      <c r="U16" s="198">
        <v>2.8719634789601911</v>
      </c>
      <c r="V16" s="198">
        <v>2.7244182090677556</v>
      </c>
      <c r="W16" s="198">
        <v>2.7278712864724413</v>
      </c>
      <c r="X16" s="198">
        <v>2.7574937248888469</v>
      </c>
      <c r="Y16" s="198">
        <v>2.7996147720734768</v>
      </c>
      <c r="Z16" s="198">
        <v>2.9124341491694605</v>
      </c>
      <c r="AA16" s="198">
        <v>2.9854535310058985</v>
      </c>
    </row>
    <row r="17" spans="1:27" x14ac:dyDescent="0.2">
      <c r="A17" s="244"/>
      <c r="B17" s="62" t="s">
        <v>29</v>
      </c>
      <c r="C17" s="194">
        <v>1.867444785728992</v>
      </c>
      <c r="D17" s="194">
        <v>2.27747064032866</v>
      </c>
      <c r="E17" s="194">
        <v>2.2410791508963919</v>
      </c>
      <c r="F17" s="194">
        <v>2.0934609778944058</v>
      </c>
      <c r="G17" s="194">
        <v>2.1380425172279289</v>
      </c>
      <c r="H17" s="194">
        <v>2.1744945142077645</v>
      </c>
      <c r="I17" s="194">
        <v>2.1199372084780084</v>
      </c>
      <c r="J17" s="194">
        <v>2.0946128441056113</v>
      </c>
      <c r="K17" s="194">
        <v>2.0515058233596934</v>
      </c>
      <c r="L17" s="198">
        <v>2.0509379915385697</v>
      </c>
      <c r="M17" s="198">
        <v>2.0245129960440105</v>
      </c>
      <c r="N17" s="198">
        <v>2.061169194631546</v>
      </c>
      <c r="O17" s="198">
        <v>2.2120651800072504</v>
      </c>
      <c r="P17" s="198">
        <v>2.178573219217868</v>
      </c>
      <c r="Q17" s="198">
        <v>2.1916145258697544</v>
      </c>
      <c r="R17" s="198">
        <v>2.2270658233132452</v>
      </c>
      <c r="S17" s="198">
        <v>2.2370251309637448</v>
      </c>
      <c r="T17" s="198">
        <v>2.2759166699616005</v>
      </c>
      <c r="U17" s="198">
        <v>2.227016846552452</v>
      </c>
      <c r="V17" s="198">
        <v>2.2223838909928659</v>
      </c>
      <c r="W17" s="198">
        <v>2.1988801353971414</v>
      </c>
      <c r="X17" s="198">
        <v>2.1966601024158532</v>
      </c>
      <c r="Y17" s="198">
        <v>2.1917887624685402</v>
      </c>
      <c r="Z17" s="198">
        <v>2.2818861244188948</v>
      </c>
      <c r="AA17" s="198">
        <v>2.2191820766373302</v>
      </c>
    </row>
    <row r="18" spans="1:27" x14ac:dyDescent="0.2">
      <c r="A18" s="244"/>
      <c r="B18" s="62" t="s">
        <v>58</v>
      </c>
      <c r="C18" s="194">
        <v>2.3516120248489325</v>
      </c>
      <c r="D18" s="194">
        <v>2.3866565771219572</v>
      </c>
      <c r="E18" s="194">
        <v>2.1351981146515642</v>
      </c>
      <c r="F18" s="194">
        <v>2.4098173619902421</v>
      </c>
      <c r="G18" s="194">
        <v>2.4043724396328723</v>
      </c>
      <c r="H18" s="194">
        <v>2.4362209979436975</v>
      </c>
      <c r="I18" s="194">
        <v>2.4746138715934833</v>
      </c>
      <c r="J18" s="194">
        <v>2.4351883298269184</v>
      </c>
      <c r="K18" s="194">
        <v>2.4419282789482195</v>
      </c>
      <c r="L18" s="198">
        <v>2.472315477887534</v>
      </c>
      <c r="M18" s="198">
        <v>2.4604805665019702</v>
      </c>
      <c r="N18" s="198">
        <v>2.6151330262439672</v>
      </c>
      <c r="O18" s="198">
        <v>2.7426625588270168</v>
      </c>
      <c r="P18" s="198">
        <v>2.7302373881609734</v>
      </c>
      <c r="Q18" s="198">
        <v>2.8055462834687175</v>
      </c>
      <c r="R18" s="198">
        <v>2.8816555507392607</v>
      </c>
      <c r="S18" s="198">
        <v>2.8359865473882655</v>
      </c>
      <c r="T18" s="198">
        <v>2.8778404949050875</v>
      </c>
      <c r="U18" s="198">
        <v>2.9337917440469501</v>
      </c>
      <c r="V18" s="198">
        <v>2.9403891869820145</v>
      </c>
      <c r="W18" s="198">
        <v>3.0470994992592955</v>
      </c>
      <c r="X18" s="198">
        <v>3.1101054836648889</v>
      </c>
      <c r="Y18" s="198">
        <v>3.1670099680205865</v>
      </c>
      <c r="Z18" s="198">
        <v>3.1313579741098732</v>
      </c>
      <c r="AA18" s="198">
        <v>3.1288221924283683</v>
      </c>
    </row>
    <row r="19" spans="1:27" x14ac:dyDescent="0.2">
      <c r="A19" s="244"/>
      <c r="B19" s="62" t="s">
        <v>30</v>
      </c>
      <c r="C19" s="194">
        <v>0.14767742043607102</v>
      </c>
      <c r="D19" s="194">
        <v>0.31049104241958764</v>
      </c>
      <c r="E19" s="194">
        <v>0.41751661760312148</v>
      </c>
      <c r="F19" s="194" t="s">
        <v>20</v>
      </c>
      <c r="G19" s="194">
        <v>0.55948388830407192</v>
      </c>
      <c r="H19" s="194" t="s">
        <v>20</v>
      </c>
      <c r="I19" s="194">
        <v>0.54653661525485053</v>
      </c>
      <c r="J19" s="194">
        <v>0.52730333602603319</v>
      </c>
      <c r="K19" s="194">
        <v>0.57895618448941633</v>
      </c>
      <c r="L19" s="198">
        <v>0.56118204333541644</v>
      </c>
      <c r="M19" s="198">
        <v>0.57654971035306257</v>
      </c>
      <c r="N19" s="198">
        <v>0.66183206722196852</v>
      </c>
      <c r="O19" s="198">
        <v>0.62556891428918426</v>
      </c>
      <c r="P19" s="198">
        <v>0.60346942419589189</v>
      </c>
      <c r="Q19" s="198">
        <v>0.68425978813308419</v>
      </c>
      <c r="R19" s="198">
        <v>0.71005173662963572</v>
      </c>
      <c r="S19" s="198">
        <v>0.81478446004339156</v>
      </c>
      <c r="T19" s="198">
        <v>0.83997594003221743</v>
      </c>
      <c r="U19" s="198">
        <v>0.96605480186582915</v>
      </c>
      <c r="V19" s="198">
        <v>1.0052942360318893</v>
      </c>
      <c r="W19" s="198">
        <v>1.1522843684170825</v>
      </c>
      <c r="X19" s="198">
        <v>1.213710227974923</v>
      </c>
      <c r="Y19" s="198">
        <v>1.2749628340921857</v>
      </c>
      <c r="Z19" s="198">
        <v>1.507926697695122</v>
      </c>
      <c r="AA19" s="198">
        <v>1.4564180661190116</v>
      </c>
    </row>
    <row r="20" spans="1:27" x14ac:dyDescent="0.2">
      <c r="A20" s="244"/>
      <c r="B20" s="62" t="s">
        <v>59</v>
      </c>
      <c r="C20" s="194" t="s">
        <v>20</v>
      </c>
      <c r="D20" s="194">
        <v>1.0291809705507917</v>
      </c>
      <c r="E20" s="194">
        <v>0.70592169976336783</v>
      </c>
      <c r="F20" s="194">
        <v>0.79095758557531903</v>
      </c>
      <c r="G20" s="194">
        <v>0.91309785891016781</v>
      </c>
      <c r="H20" s="194">
        <v>0.98354701618270524</v>
      </c>
      <c r="I20" s="194">
        <v>0.91883324060817317</v>
      </c>
      <c r="J20" s="194">
        <v>0.85990001259589088</v>
      </c>
      <c r="K20" s="194">
        <v>0.91951455027637574</v>
      </c>
      <c r="L20" s="198">
        <v>0.97740481583201178</v>
      </c>
      <c r="M20" s="198">
        <v>0.95444710409465527</v>
      </c>
      <c r="N20" s="198">
        <v>0.97757265115847569</v>
      </c>
      <c r="O20" s="198">
        <v>1.1280163898673252</v>
      </c>
      <c r="P20" s="198">
        <v>1.1286499921975885</v>
      </c>
      <c r="Q20" s="198">
        <v>1.1792519374556252</v>
      </c>
      <c r="R20" s="198">
        <v>1.254226396163058</v>
      </c>
      <c r="S20" s="198">
        <v>1.3840987169733641</v>
      </c>
      <c r="T20" s="198">
        <v>1.3446000295018639</v>
      </c>
      <c r="U20" s="198">
        <v>1.3395877210872418</v>
      </c>
      <c r="V20" s="198">
        <v>1.1798705796330431</v>
      </c>
      <c r="W20" s="198">
        <v>1.3170240620457563</v>
      </c>
      <c r="X20" s="198">
        <v>1.5077499538453134</v>
      </c>
      <c r="Y20" s="198">
        <v>1.472913004263712</v>
      </c>
      <c r="Z20" s="198">
        <v>1.5931500110241685</v>
      </c>
      <c r="AA20" s="198">
        <v>1.642296965005783</v>
      </c>
    </row>
    <row r="21" spans="1:27" x14ac:dyDescent="0.2">
      <c r="A21" s="244"/>
      <c r="B21" s="62" t="s">
        <v>32</v>
      </c>
      <c r="C21" s="194">
        <v>0.63485499453458116</v>
      </c>
      <c r="D21" s="194">
        <v>1.1331386619627823</v>
      </c>
      <c r="E21" s="194">
        <v>1.5098363117871341</v>
      </c>
      <c r="F21" s="194">
        <v>2.5720116928786392</v>
      </c>
      <c r="G21" s="194">
        <v>2.8398927509358498</v>
      </c>
      <c r="H21" s="194">
        <v>2.8212041038185238</v>
      </c>
      <c r="I21" s="194">
        <v>2.705499610912141</v>
      </c>
      <c r="J21" s="194" t="s">
        <v>20</v>
      </c>
      <c r="K21" s="194">
        <v>2.679692284233953</v>
      </c>
      <c r="L21" s="198">
        <v>2.8526568061144792</v>
      </c>
      <c r="M21" s="198">
        <v>2.5329351048480757</v>
      </c>
      <c r="N21" s="198">
        <v>2.4641401443386672</v>
      </c>
      <c r="O21" s="198">
        <v>2.5971337202332068</v>
      </c>
      <c r="P21" s="198" t="s">
        <v>20</v>
      </c>
      <c r="Q21" s="198">
        <v>2.4036652468817614</v>
      </c>
      <c r="R21" s="198" t="s">
        <v>20</v>
      </c>
      <c r="S21" s="198">
        <v>1.6923773496677723</v>
      </c>
      <c r="T21" s="198">
        <v>1.936160268631244</v>
      </c>
      <c r="U21" s="198">
        <v>2.1813249790289948</v>
      </c>
      <c r="V21" s="198">
        <v>2.1101131868241163</v>
      </c>
      <c r="W21" s="198">
        <v>2.0841349755957395</v>
      </c>
      <c r="X21" s="198">
        <v>2.0008088819660936</v>
      </c>
      <c r="Y21" s="198">
        <v>2.3416483480066925</v>
      </c>
      <c r="Z21" s="198">
        <v>2.4906920500440792</v>
      </c>
      <c r="AA21" s="198">
        <v>2.8054174937722993</v>
      </c>
    </row>
    <row r="22" spans="1:27" x14ac:dyDescent="0.2">
      <c r="A22" s="244"/>
      <c r="B22" s="62" t="s">
        <v>31</v>
      </c>
      <c r="C22" s="194">
        <v>0.64887351477654953</v>
      </c>
      <c r="D22" s="194">
        <v>0.89463390267193843</v>
      </c>
      <c r="E22" s="194">
        <v>1.2253751539417963</v>
      </c>
      <c r="F22" s="194">
        <v>1.0838258701832626</v>
      </c>
      <c r="G22" s="194">
        <v>1.0519360232880992</v>
      </c>
      <c r="H22" s="194">
        <v>1.055754241405213</v>
      </c>
      <c r="I22" s="194">
        <v>1.1243578037567001</v>
      </c>
      <c r="J22" s="194">
        <v>1.1777784300351928</v>
      </c>
      <c r="K22" s="194">
        <v>1.1919667411742394</v>
      </c>
      <c r="L22" s="198">
        <v>1.1988671014571521</v>
      </c>
      <c r="M22" s="198">
        <v>1.2340830434870242</v>
      </c>
      <c r="N22" s="198">
        <v>1.3912636168068078</v>
      </c>
      <c r="O22" s="198">
        <v>1.6137096667951267</v>
      </c>
      <c r="P22" s="198">
        <v>1.5947683403796951</v>
      </c>
      <c r="Q22" s="198">
        <v>1.5515338888201402</v>
      </c>
      <c r="R22" s="198">
        <v>1.5602760571207008</v>
      </c>
      <c r="S22" s="198">
        <v>1.5690828368767051</v>
      </c>
      <c r="T22" s="198">
        <v>1.5179832584469013</v>
      </c>
      <c r="U22" s="198">
        <v>1.1797417056754052</v>
      </c>
      <c r="V22" s="198">
        <v>1.1771626209217783</v>
      </c>
      <c r="W22" s="198">
        <v>1.2486598021916218</v>
      </c>
      <c r="X22" s="198">
        <v>1.1643098245861059</v>
      </c>
      <c r="Y22" s="198">
        <v>1.2264681952663876</v>
      </c>
      <c r="Z22" s="198">
        <v>1.2245943529762726</v>
      </c>
      <c r="AA22" s="198">
        <v>1.1106451914462876</v>
      </c>
    </row>
    <row r="23" spans="1:27" x14ac:dyDescent="0.2">
      <c r="A23" s="244"/>
      <c r="B23" s="67" t="s">
        <v>33</v>
      </c>
      <c r="C23" s="194" t="s">
        <v>20</v>
      </c>
      <c r="D23" s="194">
        <v>2.1230697094083419</v>
      </c>
      <c r="E23" s="194">
        <v>2.3288977323550228</v>
      </c>
      <c r="F23" s="194">
        <v>3.8265232759475709</v>
      </c>
      <c r="G23" s="194">
        <v>4.0644135561925934</v>
      </c>
      <c r="H23" s="194">
        <v>4.0006502365048453</v>
      </c>
      <c r="I23" s="194">
        <v>3.764549958748943</v>
      </c>
      <c r="J23" s="194">
        <v>3.7490365564708492</v>
      </c>
      <c r="K23" s="194">
        <v>3.9228165425423116</v>
      </c>
      <c r="L23" s="198">
        <v>4.0199782261603687</v>
      </c>
      <c r="M23" s="198">
        <v>4.2999744330920322</v>
      </c>
      <c r="N23" s="198">
        <v>4.2551232476999461</v>
      </c>
      <c r="O23" s="198">
        <v>4.0451595655622246</v>
      </c>
      <c r="P23" s="198">
        <v>3.8632903953226898</v>
      </c>
      <c r="Q23" s="198">
        <v>3.9352075325097942</v>
      </c>
      <c r="R23" s="198">
        <v>4.0805146433556692</v>
      </c>
      <c r="S23" s="198">
        <v>4.0259861515525328</v>
      </c>
      <c r="T23" s="198">
        <v>4.110612655742667</v>
      </c>
      <c r="U23" s="198">
        <v>4.2146298408085228</v>
      </c>
      <c r="V23" s="198">
        <v>4.4717369850558732</v>
      </c>
      <c r="W23" s="198">
        <v>4.6241445637688328</v>
      </c>
      <c r="X23" s="198">
        <v>4.776129684103732</v>
      </c>
      <c r="Y23" s="198">
        <v>5.2156428208879682</v>
      </c>
      <c r="Z23" s="198">
        <v>5.7055506207136384</v>
      </c>
      <c r="AA23" s="198">
        <v>5.556752199005297</v>
      </c>
    </row>
    <row r="24" spans="1:27" x14ac:dyDescent="0.2">
      <c r="A24" s="244"/>
      <c r="B24" s="67" t="s">
        <v>34</v>
      </c>
      <c r="C24" s="194">
        <v>0.8282682081405488</v>
      </c>
      <c r="D24" s="194">
        <v>1.1421104934418422</v>
      </c>
      <c r="E24" s="194">
        <v>0.9335692789082688</v>
      </c>
      <c r="F24" s="194">
        <v>1.0036383834594067</v>
      </c>
      <c r="G24" s="194">
        <v>1.0407037053168042</v>
      </c>
      <c r="H24" s="194">
        <v>1.0812370871986106</v>
      </c>
      <c r="I24" s="194">
        <v>1.0589425688746457</v>
      </c>
      <c r="J24" s="194">
        <v>1.0502513566234415</v>
      </c>
      <c r="K24" s="194">
        <v>1.0443513219056888</v>
      </c>
      <c r="L24" s="198">
        <v>1.0840112764531777</v>
      </c>
      <c r="M24" s="198">
        <v>1.1289912473051507</v>
      </c>
      <c r="N24" s="198">
        <v>1.1597244280604853</v>
      </c>
      <c r="O24" s="198">
        <v>1.2178746644726453</v>
      </c>
      <c r="P24" s="198">
        <v>1.217970018111074</v>
      </c>
      <c r="Q24" s="198">
        <v>1.2015484646058561</v>
      </c>
      <c r="R24" s="198">
        <v>1.2621904262894643</v>
      </c>
      <c r="S24" s="198">
        <v>1.3010747534353249</v>
      </c>
      <c r="T24" s="198">
        <v>1.3384048205315258</v>
      </c>
      <c r="U24" s="198">
        <v>1.338504429563447</v>
      </c>
      <c r="V24" s="198">
        <v>1.3664224771651718</v>
      </c>
      <c r="W24" s="198">
        <v>1.3701340924596717</v>
      </c>
      <c r="X24" s="198">
        <v>1.4244308654124509</v>
      </c>
      <c r="Y24" s="198">
        <v>1.4615914576501747</v>
      </c>
      <c r="Z24" s="198">
        <v>1.5068005506737159</v>
      </c>
      <c r="AA24" s="198">
        <v>1.453917640752902</v>
      </c>
    </row>
    <row r="25" spans="1:27" x14ac:dyDescent="0.2">
      <c r="A25" s="244"/>
      <c r="B25" s="67" t="s">
        <v>35</v>
      </c>
      <c r="C25" s="194">
        <v>2.0038150740725498</v>
      </c>
      <c r="D25" s="194">
        <v>2.6299135014953636</v>
      </c>
      <c r="E25" s="194">
        <v>2.5630191319818221</v>
      </c>
      <c r="F25" s="194">
        <v>2.8584081176248008</v>
      </c>
      <c r="G25" s="194">
        <v>2.9234849965362804</v>
      </c>
      <c r="H25" s="194">
        <v>2.9651371924160128</v>
      </c>
      <c r="I25" s="194">
        <v>2.9931952029186482</v>
      </c>
      <c r="J25" s="194">
        <v>2.9812459706811985</v>
      </c>
      <c r="K25" s="194">
        <v>3.1309189815284286</v>
      </c>
      <c r="L25" s="198">
        <v>3.2276556131114931</v>
      </c>
      <c r="M25" s="198">
        <v>3.2925719526548005</v>
      </c>
      <c r="N25" s="198">
        <v>3.2922388115124783</v>
      </c>
      <c r="O25" s="198">
        <v>3.1958983178512721</v>
      </c>
      <c r="P25" s="198">
        <v>3.1049513125417136</v>
      </c>
      <c r="Q25" s="198">
        <v>3.2053660184995882</v>
      </c>
      <c r="R25" s="198">
        <v>3.1737052842031774</v>
      </c>
      <c r="S25" s="198">
        <v>3.2789560303251064</v>
      </c>
      <c r="T25" s="198">
        <v>3.3678751992536782</v>
      </c>
      <c r="U25" s="198">
        <v>3.2407072958259189</v>
      </c>
      <c r="V25" s="198">
        <v>3.1066564578225697</v>
      </c>
      <c r="W25" s="198">
        <v>3.1663561591327003</v>
      </c>
      <c r="X25" s="198">
        <v>3.2191960154508354</v>
      </c>
      <c r="Y25" s="198">
        <v>3.218237395655362</v>
      </c>
      <c r="Z25" s="198">
        <v>3.2689711257499781</v>
      </c>
      <c r="AA25" s="198">
        <v>3.2958101988917305</v>
      </c>
    </row>
    <row r="26" spans="1:27" x14ac:dyDescent="0.2">
      <c r="A26" s="244"/>
      <c r="B26" s="62" t="s">
        <v>383</v>
      </c>
      <c r="C26" s="194" t="s">
        <v>20</v>
      </c>
      <c r="D26" s="194">
        <v>1.7149546913140861</v>
      </c>
      <c r="E26" s="194">
        <v>2.1603771080631815</v>
      </c>
      <c r="F26" s="194">
        <v>2.1251948945605079</v>
      </c>
      <c r="G26" s="194">
        <v>2.278647192100153</v>
      </c>
      <c r="H26" s="194">
        <v>2.2077442591590377</v>
      </c>
      <c r="I26" s="194">
        <v>2.2772245078311131</v>
      </c>
      <c r="J26" s="194">
        <v>2.4421384873087821</v>
      </c>
      <c r="K26" s="194">
        <v>2.5228961411786628</v>
      </c>
      <c r="L26" s="198">
        <v>2.7193380379802536</v>
      </c>
      <c r="M26" s="198">
        <v>2.8725814946714583</v>
      </c>
      <c r="N26" s="198">
        <v>2.9888720045156174</v>
      </c>
      <c r="O26" s="198">
        <v>3.1466855779456835</v>
      </c>
      <c r="P26" s="198">
        <v>3.315776721307063</v>
      </c>
      <c r="Q26" s="198">
        <v>3.5919852207860807</v>
      </c>
      <c r="R26" s="198">
        <v>3.8504046040466031</v>
      </c>
      <c r="S26" s="198">
        <v>3.951238982099841</v>
      </c>
      <c r="T26" s="198">
        <v>4.0778647571876112</v>
      </c>
      <c r="U26" s="198">
        <v>3.9782002517580599</v>
      </c>
      <c r="V26" s="198">
        <v>3.9870371806907658</v>
      </c>
      <c r="W26" s="198">
        <v>4.2920555990596378</v>
      </c>
      <c r="X26" s="198">
        <v>4.5163338397987642</v>
      </c>
      <c r="Y26" s="198">
        <v>4.6270285804906743</v>
      </c>
      <c r="Z26" s="198">
        <v>4.7957144336143349</v>
      </c>
      <c r="AA26" s="198">
        <v>4.9301208763323867</v>
      </c>
    </row>
    <row r="27" spans="1:27" x14ac:dyDescent="0.2">
      <c r="A27" s="244"/>
      <c r="B27" s="62" t="s">
        <v>37</v>
      </c>
      <c r="C27" s="194" t="s">
        <v>20</v>
      </c>
      <c r="D27" s="194" t="s">
        <v>20</v>
      </c>
      <c r="E27" s="194">
        <v>0.43148918160773547</v>
      </c>
      <c r="F27" s="194">
        <v>0.43482774234220328</v>
      </c>
      <c r="G27" s="194">
        <v>0.40261856329977097</v>
      </c>
      <c r="H27" s="194">
        <v>0.40842742374379415</v>
      </c>
      <c r="I27" s="194">
        <v>0.35929318571766022</v>
      </c>
      <c r="J27" s="194">
        <v>0.39839329142486479</v>
      </c>
      <c r="K27" s="194">
        <v>0.52707234810002423</v>
      </c>
      <c r="L27" s="198">
        <v>0.64691125494978807</v>
      </c>
      <c r="M27" s="198">
        <v>0.55106590798136501</v>
      </c>
      <c r="N27" s="198">
        <v>0.57720248391332507</v>
      </c>
      <c r="O27" s="198">
        <v>0.44857875849315432</v>
      </c>
      <c r="P27" s="198">
        <v>0.60571219118995046</v>
      </c>
      <c r="Q27" s="198">
        <v>0.71561751157669762</v>
      </c>
      <c r="R27" s="198">
        <v>0.66306551291696869</v>
      </c>
      <c r="S27" s="198">
        <v>0.61321349808189463</v>
      </c>
      <c r="T27" s="198">
        <v>0.68907713693698114</v>
      </c>
      <c r="U27" s="198">
        <v>0.61940102374536088</v>
      </c>
      <c r="V27" s="198">
        <v>0.43513692860490844</v>
      </c>
      <c r="W27" s="198">
        <v>0.51103538102875834</v>
      </c>
      <c r="X27" s="198">
        <v>0.63868709532380885</v>
      </c>
      <c r="Y27" s="198">
        <v>0.63627321219695332</v>
      </c>
      <c r="Z27" s="198">
        <v>0.72991354901598648</v>
      </c>
      <c r="AA27" s="198">
        <v>0.74092226772283887</v>
      </c>
    </row>
    <row r="28" spans="1:27" x14ac:dyDescent="0.2">
      <c r="A28" s="244"/>
      <c r="B28" s="62" t="s">
        <v>38</v>
      </c>
      <c r="C28" s="194" t="s">
        <v>20</v>
      </c>
      <c r="D28" s="194" t="s">
        <v>20</v>
      </c>
      <c r="E28" s="194">
        <v>0.4288529993608266</v>
      </c>
      <c r="F28" s="194">
        <v>0.58553172051166835</v>
      </c>
      <c r="G28" s="194">
        <v>0.66761589173699631</v>
      </c>
      <c r="H28" s="194">
        <v>0.65755131233185848</v>
      </c>
      <c r="I28" s="194">
        <v>0.66412627402884228</v>
      </c>
      <c r="J28" s="194">
        <v>0.75140224786474008</v>
      </c>
      <c r="K28" s="194">
        <v>0.7482105731865657</v>
      </c>
      <c r="L28" s="198">
        <v>0.79204131058484473</v>
      </c>
      <c r="M28" s="198">
        <v>0.80173811247009552</v>
      </c>
      <c r="N28" s="198">
        <v>0.78931560027517988</v>
      </c>
      <c r="O28" s="198">
        <v>0.83083942222310847</v>
      </c>
      <c r="P28" s="198">
        <v>0.78330350720839348</v>
      </c>
      <c r="Q28" s="198">
        <v>0.90269336200888028</v>
      </c>
      <c r="R28" s="198">
        <v>0.89304264260579025</v>
      </c>
      <c r="S28" s="198">
        <v>0.94871677561979217</v>
      </c>
      <c r="T28" s="198">
        <v>1.0301079760054119</v>
      </c>
      <c r="U28" s="198">
        <v>1.0434133461956332</v>
      </c>
      <c r="V28" s="198">
        <v>0.84240976973691595</v>
      </c>
      <c r="W28" s="198">
        <v>0.89626108400248461</v>
      </c>
      <c r="X28" s="198">
        <v>0.93662283576997163</v>
      </c>
      <c r="Y28" s="198">
        <v>0.99352856948767854</v>
      </c>
      <c r="Z28" s="198">
        <v>1.1336062527252635</v>
      </c>
      <c r="AA28" s="198">
        <v>1.1107472095502997</v>
      </c>
    </row>
    <row r="29" spans="1:27" x14ac:dyDescent="0.2">
      <c r="A29" s="244"/>
      <c r="B29" s="62" t="s">
        <v>213</v>
      </c>
      <c r="C29" s="194" t="s">
        <v>20</v>
      </c>
      <c r="D29" s="194" t="s">
        <v>20</v>
      </c>
      <c r="E29" s="194" t="s">
        <v>20</v>
      </c>
      <c r="F29" s="194">
        <v>1.583135702398679</v>
      </c>
      <c r="G29" s="194" t="s">
        <v>20</v>
      </c>
      <c r="H29" s="194" t="s">
        <v>20</v>
      </c>
      <c r="I29" s="194">
        <v>1.6234999830520025</v>
      </c>
      <c r="J29" s="194">
        <v>1.5881863624774815</v>
      </c>
      <c r="K29" s="194">
        <v>1.558733919694689</v>
      </c>
      <c r="L29" s="194">
        <v>1.6488639590672083</v>
      </c>
      <c r="M29" s="198">
        <v>1.5716527402984914</v>
      </c>
      <c r="N29" s="198">
        <v>1.5466303940015933</v>
      </c>
      <c r="O29" s="198">
        <v>1.5883948738184057</v>
      </c>
      <c r="P29" s="198">
        <v>1.4237295890133452</v>
      </c>
      <c r="Q29" s="198">
        <v>1.4245275854555237</v>
      </c>
      <c r="R29" s="198">
        <v>1.2066376940254657</v>
      </c>
      <c r="S29" s="198">
        <v>1.2338069146620507</v>
      </c>
      <c r="T29" s="198">
        <v>1.2169992494109341</v>
      </c>
      <c r="U29" s="198">
        <v>1.2522555375552544</v>
      </c>
      <c r="V29" s="198">
        <v>1.2668999759963284</v>
      </c>
      <c r="W29" s="198">
        <v>1.2389806876485505</v>
      </c>
      <c r="X29" s="198">
        <v>1.171800333074057</v>
      </c>
      <c r="Y29" s="198">
        <v>1.182872468391589</v>
      </c>
      <c r="Z29" s="198">
        <v>1.0914992696854093</v>
      </c>
      <c r="AA29" s="198">
        <v>1.0421489842980627</v>
      </c>
    </row>
    <row r="30" spans="1:27" x14ac:dyDescent="0.2">
      <c r="A30" s="244"/>
      <c r="B30" s="62" t="s">
        <v>39</v>
      </c>
      <c r="C30" s="194" t="s">
        <v>20</v>
      </c>
      <c r="D30" s="194" t="s">
        <v>20</v>
      </c>
      <c r="E30" s="194">
        <v>0.24604595391358305</v>
      </c>
      <c r="F30" s="194">
        <v>0.30613490296957763</v>
      </c>
      <c r="G30" s="194">
        <v>0.32417989758122501</v>
      </c>
      <c r="H30" s="194">
        <v>0.3542961782651135</v>
      </c>
      <c r="I30" s="194">
        <v>0.3931392644800486</v>
      </c>
      <c r="J30" s="194">
        <v>0.38816281763516824</v>
      </c>
      <c r="K30" s="194">
        <v>0.39843858616111771</v>
      </c>
      <c r="L30" s="198">
        <v>0.36921725615333212</v>
      </c>
      <c r="M30" s="198">
        <v>0.39833377324488123</v>
      </c>
      <c r="N30" s="198">
        <v>0.44387002545936294</v>
      </c>
      <c r="O30" s="198">
        <v>0.47953878397934518</v>
      </c>
      <c r="P30" s="198">
        <v>0.49484858369282808</v>
      </c>
      <c r="Q30" s="198">
        <v>0.47129143770994347</v>
      </c>
      <c r="R30" s="198">
        <v>0.42096051350063723</v>
      </c>
      <c r="S30" s="198">
        <v>0.42502817743979976</v>
      </c>
      <c r="T30" s="198">
        <v>0.43530090615190881</v>
      </c>
      <c r="U30" s="198">
        <v>0.42942715223024658</v>
      </c>
      <c r="V30" s="198">
        <v>0.38777599286638748</v>
      </c>
      <c r="W30" s="198">
        <v>0.32831670238966204</v>
      </c>
      <c r="X30" s="198" t="s">
        <v>20</v>
      </c>
      <c r="Y30" s="198" t="s">
        <v>20</v>
      </c>
      <c r="Z30" s="198" t="s">
        <v>20</v>
      </c>
      <c r="AA30" s="198" t="s">
        <v>20</v>
      </c>
    </row>
    <row r="31" spans="1:27" x14ac:dyDescent="0.2">
      <c r="A31" s="244"/>
      <c r="B31" s="62" t="s">
        <v>40</v>
      </c>
      <c r="C31" s="194">
        <v>1.6219937443535521</v>
      </c>
      <c r="D31" s="194">
        <v>1.8152758299691165</v>
      </c>
      <c r="E31" s="194">
        <v>1.8227107879604427</v>
      </c>
      <c r="F31" s="194">
        <v>1.7897952907808952</v>
      </c>
      <c r="G31" s="194">
        <v>1.796086585692318</v>
      </c>
      <c r="H31" s="194">
        <v>1.7454308901557858</v>
      </c>
      <c r="I31" s="194">
        <v>1.7838965698796825</v>
      </c>
      <c r="J31" s="194">
        <v>1.7890138790748289</v>
      </c>
      <c r="K31" s="194">
        <v>1.7738793899975132</v>
      </c>
      <c r="L31" s="198">
        <v>1.7406671160182432</v>
      </c>
      <c r="M31" s="198">
        <v>1.6703005636577999</v>
      </c>
      <c r="N31" s="198">
        <v>1.6226873383415896</v>
      </c>
      <c r="O31" s="198">
        <v>1.6657010892353588</v>
      </c>
      <c r="P31" s="198">
        <v>1.7040396628842578</v>
      </c>
      <c r="Q31" s="198">
        <v>1.8813147353999866</v>
      </c>
      <c r="R31" s="198">
        <v>1.9162737491691755</v>
      </c>
      <c r="S31" s="198">
        <v>2.1560632465406844</v>
      </c>
      <c r="T31" s="198">
        <v>2.1732979927333371</v>
      </c>
      <c r="U31" s="198">
        <v>2.1460620746426127</v>
      </c>
      <c r="V31" s="198">
        <v>2.1508123957946568</v>
      </c>
      <c r="W31" s="198">
        <v>2.1785662998918913</v>
      </c>
      <c r="X31" s="198">
        <v>2.1387956128462107</v>
      </c>
      <c r="Y31" s="198">
        <v>2.1843540719877499</v>
      </c>
      <c r="Z31" s="198">
        <v>2.3218208981457069</v>
      </c>
      <c r="AA31" s="198">
        <v>2.2687659016272925</v>
      </c>
    </row>
    <row r="32" spans="1:27" x14ac:dyDescent="0.2">
      <c r="A32" s="244"/>
      <c r="B32" s="62" t="s">
        <v>41</v>
      </c>
      <c r="C32" s="194">
        <v>0.97147581645307979</v>
      </c>
      <c r="D32" s="194">
        <v>0.94030479298818204</v>
      </c>
      <c r="E32" s="194">
        <v>0.9241319630907352</v>
      </c>
      <c r="F32" s="194" t="s">
        <v>20</v>
      </c>
      <c r="G32" s="194">
        <v>1.100285909627696</v>
      </c>
      <c r="H32" s="194" t="s">
        <v>20</v>
      </c>
      <c r="I32" s="194">
        <v>1.1489114337517821</v>
      </c>
      <c r="J32" s="194" t="s">
        <v>20</v>
      </c>
      <c r="K32" s="194">
        <v>1.1204330508110496</v>
      </c>
      <c r="L32" s="198" t="s">
        <v>20</v>
      </c>
      <c r="M32" s="198">
        <v>1.1576392943810834</v>
      </c>
      <c r="N32" s="198" t="s">
        <v>20</v>
      </c>
      <c r="O32" s="198">
        <v>1.2521486727121141</v>
      </c>
      <c r="P32" s="198" t="s">
        <v>20</v>
      </c>
      <c r="Q32" s="198">
        <v>1.2322497359464852</v>
      </c>
      <c r="R32" s="198" t="s">
        <v>20</v>
      </c>
      <c r="S32" s="198">
        <v>1.1533901508642908</v>
      </c>
      <c r="T32" s="198" t="s">
        <v>20</v>
      </c>
      <c r="U32" s="198">
        <v>1.2281663664134095</v>
      </c>
      <c r="V32" s="198" t="s">
        <v>20</v>
      </c>
      <c r="W32" s="198">
        <v>1.3491154384625175</v>
      </c>
      <c r="X32" s="198" t="s">
        <v>20</v>
      </c>
      <c r="Y32" s="198">
        <v>1.4072960364306839</v>
      </c>
      <c r="Z32" s="198" t="s">
        <v>20</v>
      </c>
      <c r="AA32" s="198">
        <v>1.4681031135740881</v>
      </c>
    </row>
    <row r="33" spans="1:27" x14ac:dyDescent="0.2">
      <c r="A33" s="244"/>
      <c r="B33" s="68" t="s">
        <v>42</v>
      </c>
      <c r="C33" s="193">
        <v>1.1544246369307394</v>
      </c>
      <c r="D33" s="193">
        <v>1.5951534451269294</v>
      </c>
      <c r="E33" s="193">
        <v>1.6516428590710781</v>
      </c>
      <c r="F33" s="193" t="s">
        <v>20</v>
      </c>
      <c r="G33" s="193">
        <v>1.5601950076210755</v>
      </c>
      <c r="H33" s="193">
        <v>1.6264476758868263</v>
      </c>
      <c r="I33" s="193">
        <v>1.6757209399696444</v>
      </c>
      <c r="J33" s="193">
        <v>1.5397542562787907</v>
      </c>
      <c r="K33" s="193">
        <v>1.4771534027661981</v>
      </c>
      <c r="L33" s="197">
        <v>1.449720006238564</v>
      </c>
      <c r="M33" s="197">
        <v>1.5579444566375189</v>
      </c>
      <c r="N33" s="197">
        <v>1.5455611553180899</v>
      </c>
      <c r="O33" s="197">
        <v>1.7167805052399627</v>
      </c>
      <c r="P33" s="197">
        <v>1.6412030471134216</v>
      </c>
      <c r="Q33" s="197">
        <v>1.6171369454530702</v>
      </c>
      <c r="R33" s="197">
        <v>1.6105323286453408</v>
      </c>
      <c r="S33" s="197">
        <v>1.6421585362104756</v>
      </c>
      <c r="T33" s="197">
        <v>1.703691216582073</v>
      </c>
      <c r="U33" s="197">
        <v>1.9235041529520798</v>
      </c>
      <c r="V33" s="197">
        <v>2.0328654845019392</v>
      </c>
      <c r="W33" s="197">
        <v>2.0816748683384176</v>
      </c>
      <c r="X33" s="197">
        <v>2.0348232012640004</v>
      </c>
      <c r="Y33" s="197">
        <v>2.1359951536543451</v>
      </c>
      <c r="Z33" s="197">
        <v>2.2443627539487085</v>
      </c>
      <c r="AA33" s="197">
        <v>1.9379757190819684</v>
      </c>
    </row>
    <row r="34" spans="1:27" x14ac:dyDescent="0.2">
      <c r="A34" s="244"/>
      <c r="B34" s="66" t="s">
        <v>43</v>
      </c>
      <c r="C34" s="194" t="s">
        <v>20</v>
      </c>
      <c r="D34" s="194">
        <v>0.72219773392471265</v>
      </c>
      <c r="E34" s="194">
        <v>0.61809540369790772</v>
      </c>
      <c r="F34" s="194">
        <v>0.64077607641055312</v>
      </c>
      <c r="G34" s="194">
        <v>0.62158690189214227</v>
      </c>
      <c r="H34" s="194">
        <v>0.55674982209122226</v>
      </c>
      <c r="I34" s="194">
        <v>0.53806164655221256</v>
      </c>
      <c r="J34" s="194">
        <v>0.55249702333427286</v>
      </c>
      <c r="K34" s="194">
        <v>0.56277952207404114</v>
      </c>
      <c r="L34" s="198">
        <v>0.55102199206867952</v>
      </c>
      <c r="M34" s="198">
        <v>0.56193305645098812</v>
      </c>
      <c r="N34" s="198">
        <v>0.59943791513654243</v>
      </c>
      <c r="O34" s="198">
        <v>0.6610593830287349</v>
      </c>
      <c r="P34" s="198">
        <v>0.72618742191683028</v>
      </c>
      <c r="Q34" s="198">
        <v>0.75221367098319381</v>
      </c>
      <c r="R34" s="198">
        <v>0.88997041678783739</v>
      </c>
      <c r="S34" s="198">
        <v>0.88482730782773844</v>
      </c>
      <c r="T34" s="198">
        <v>0.95076187026330272</v>
      </c>
      <c r="U34" s="198">
        <v>1.0042252557867211</v>
      </c>
      <c r="V34" s="198">
        <v>0.96821452564611032</v>
      </c>
      <c r="W34" s="198">
        <v>1.0378536549939126</v>
      </c>
      <c r="X34" s="198">
        <v>1.2061001285677069</v>
      </c>
      <c r="Y34" s="198">
        <v>1.3233527580607667</v>
      </c>
      <c r="Z34" s="198">
        <v>1.3860836379098522</v>
      </c>
      <c r="AA34" s="198">
        <v>1.4318329557002578</v>
      </c>
    </row>
    <row r="35" spans="1:27" x14ac:dyDescent="0.2">
      <c r="A35" s="244"/>
      <c r="B35" s="62" t="s">
        <v>44</v>
      </c>
      <c r="C35" s="194" t="s">
        <v>20</v>
      </c>
      <c r="D35" s="194">
        <v>0.5135681256209178</v>
      </c>
      <c r="E35" s="194">
        <v>0.51673005334681543</v>
      </c>
      <c r="F35" s="194">
        <v>0.72156168564992818</v>
      </c>
      <c r="G35" s="194">
        <v>0.76481803208718635</v>
      </c>
      <c r="H35" s="194">
        <v>0.72183488255275818</v>
      </c>
      <c r="I35" s="194">
        <v>0.69801875372198585</v>
      </c>
      <c r="J35" s="194">
        <v>0.72929923448516243</v>
      </c>
      <c r="K35" s="194">
        <v>0.7575472282705441</v>
      </c>
      <c r="L35" s="198">
        <v>0.95447950408464199</v>
      </c>
      <c r="M35" s="198">
        <v>1.1241704849337859</v>
      </c>
      <c r="N35" s="198">
        <v>1.4433471583001272</v>
      </c>
      <c r="O35" s="198">
        <v>1.5800113988177746</v>
      </c>
      <c r="P35" s="198">
        <v>1.5352947163599795</v>
      </c>
      <c r="Q35" s="198">
        <v>1.4574138014619296</v>
      </c>
      <c r="R35" s="198">
        <v>1.3786059928886185</v>
      </c>
      <c r="S35" s="198">
        <v>1.3246764997519036</v>
      </c>
      <c r="T35" s="198">
        <v>1.2899169541549971</v>
      </c>
      <c r="U35" s="198">
        <v>1.2432979379100446</v>
      </c>
      <c r="V35" s="198">
        <v>1.2807493273720998</v>
      </c>
      <c r="W35" s="198">
        <v>1.3192836631866307</v>
      </c>
      <c r="X35" s="198">
        <v>1.3495548515244773</v>
      </c>
      <c r="Y35" s="198">
        <v>1.3956242315438274</v>
      </c>
      <c r="Z35" s="198">
        <v>1.6139190788034556</v>
      </c>
      <c r="AA35" s="198">
        <v>1.6807182404549474</v>
      </c>
    </row>
    <row r="36" spans="1:27" x14ac:dyDescent="0.2">
      <c r="A36" s="244"/>
      <c r="B36" s="62" t="s">
        <v>48</v>
      </c>
      <c r="C36" s="194" t="s">
        <v>20</v>
      </c>
      <c r="D36" s="194">
        <v>2.0658533856827428</v>
      </c>
      <c r="E36" s="194">
        <v>0.90240145156910423</v>
      </c>
      <c r="F36" s="194">
        <v>0.63806500984316161</v>
      </c>
      <c r="G36" s="194">
        <v>0.62465233579417145</v>
      </c>
      <c r="H36" s="194">
        <v>0.56313930867008666</v>
      </c>
      <c r="I36" s="194">
        <v>0.56145456442119912</v>
      </c>
      <c r="J36" s="194">
        <v>0.50069218958529793</v>
      </c>
      <c r="K36" s="194">
        <v>0.49331622796919145</v>
      </c>
      <c r="L36" s="198">
        <v>0.47488011525613483</v>
      </c>
      <c r="M36" s="198">
        <v>0.44745820329484726</v>
      </c>
      <c r="N36" s="198">
        <v>0.46137459725856628</v>
      </c>
      <c r="O36" s="198">
        <v>0.47272306196631314</v>
      </c>
      <c r="P36" s="198">
        <v>0.60549555866014115</v>
      </c>
      <c r="Q36" s="198">
        <v>0.65255120069212524</v>
      </c>
      <c r="R36" s="198">
        <v>0.79461117442094498</v>
      </c>
      <c r="S36" s="198">
        <v>0.82004735276874352</v>
      </c>
      <c r="T36" s="198">
        <v>0.87700409605068064</v>
      </c>
      <c r="U36" s="198">
        <v>1.1572666107281369</v>
      </c>
      <c r="V36" s="198">
        <v>0.78857250539859025</v>
      </c>
      <c r="W36" s="198">
        <v>0.88455897957664464</v>
      </c>
      <c r="X36" s="198">
        <v>0.83554889027548618</v>
      </c>
      <c r="Y36" s="198">
        <v>0.82241201470576397</v>
      </c>
      <c r="Z36" s="198">
        <v>0.89780680712122019</v>
      </c>
      <c r="AA36" s="198">
        <v>0.91538914634447455</v>
      </c>
    </row>
    <row r="37" spans="1:27" x14ac:dyDescent="0.2">
      <c r="A37" s="244"/>
      <c r="B37" s="62" t="s">
        <v>49</v>
      </c>
      <c r="C37" s="194" t="s">
        <v>20</v>
      </c>
      <c r="D37" s="194" t="s">
        <v>20</v>
      </c>
      <c r="E37" s="194">
        <v>1.4877930880300878</v>
      </c>
      <c r="F37" s="194">
        <v>1.3598166132103362</v>
      </c>
      <c r="G37" s="194">
        <v>1.4676700565784375</v>
      </c>
      <c r="H37" s="194">
        <v>1.4432475160576148</v>
      </c>
      <c r="I37" s="194">
        <v>1.2479164459822591</v>
      </c>
      <c r="J37" s="194">
        <v>1.3702639660932416</v>
      </c>
      <c r="K37" s="194">
        <v>1.4177755447489322</v>
      </c>
      <c r="L37" s="198">
        <v>1.5370523034529953</v>
      </c>
      <c r="M37" s="198">
        <v>1.4270335867677344</v>
      </c>
      <c r="N37" s="198">
        <v>1.6267318409983607</v>
      </c>
      <c r="O37" s="198">
        <v>1.8118411843215438</v>
      </c>
      <c r="P37" s="198">
        <v>2.0513250961588181</v>
      </c>
      <c r="Q37" s="198">
        <v>2.4129711779982439</v>
      </c>
      <c r="R37" s="198">
        <v>2.5606130090894226</v>
      </c>
      <c r="S37" s="198">
        <v>2.5648682377129739</v>
      </c>
      <c r="T37" s="198">
        <v>2.365479599983098</v>
      </c>
      <c r="U37" s="198">
        <v>2.1956474101318753</v>
      </c>
      <c r="V37" s="198">
        <v>2.0076370399954038</v>
      </c>
      <c r="W37" s="198">
        <v>1.8653007865230875</v>
      </c>
      <c r="X37" s="198">
        <v>1.9459348731546859</v>
      </c>
      <c r="Y37" s="198">
        <v>2.0392158482329297</v>
      </c>
      <c r="Z37" s="198">
        <v>2.1415552071791604</v>
      </c>
      <c r="AA37" s="198">
        <v>2.1279957643108567</v>
      </c>
    </row>
    <row r="38" spans="1:27" x14ac:dyDescent="0.2">
      <c r="A38" s="244"/>
      <c r="B38" s="67" t="s">
        <v>50</v>
      </c>
      <c r="C38" s="194">
        <v>0.38885937188299907</v>
      </c>
      <c r="D38" s="194">
        <v>0.79932364365871389</v>
      </c>
      <c r="E38" s="194">
        <v>0.77077739372280651</v>
      </c>
      <c r="F38" s="194">
        <v>0.8827628575089026</v>
      </c>
      <c r="G38" s="194">
        <v>0.88833369234785509</v>
      </c>
      <c r="H38" s="194">
        <v>0.95971166776954753</v>
      </c>
      <c r="I38" s="194">
        <v>1.023729785382903</v>
      </c>
      <c r="J38" s="194">
        <v>1.0408861847930682</v>
      </c>
      <c r="K38" s="194">
        <v>1.099562627984692</v>
      </c>
      <c r="L38" s="198">
        <v>1.1770220347611082</v>
      </c>
      <c r="M38" s="198">
        <v>1.2405287581389424</v>
      </c>
      <c r="N38" s="198">
        <v>1.3249977242841859</v>
      </c>
      <c r="O38" s="198">
        <v>1.3636362165594491</v>
      </c>
      <c r="P38" s="198">
        <v>1.3599638858255128</v>
      </c>
      <c r="Q38" s="198">
        <v>1.3334074037168053</v>
      </c>
      <c r="R38" s="198">
        <v>1.2987639268201849</v>
      </c>
      <c r="S38" s="198">
        <v>1.2748203398332676</v>
      </c>
      <c r="T38" s="198">
        <v>1.2415898772816016</v>
      </c>
      <c r="U38" s="198">
        <v>1.2217881219784583</v>
      </c>
      <c r="V38" s="198">
        <v>1.1898566070242815</v>
      </c>
      <c r="W38" s="198">
        <v>1.2097669575360519</v>
      </c>
      <c r="X38" s="198">
        <v>1.2415075187376594</v>
      </c>
      <c r="Y38" s="198">
        <v>1.2502478898253169</v>
      </c>
      <c r="Z38" s="198">
        <v>1.4103895476610235</v>
      </c>
      <c r="AA38" s="198">
        <v>1.4292881363094756</v>
      </c>
    </row>
    <row r="39" spans="1:27" x14ac:dyDescent="0.2">
      <c r="A39" s="244"/>
      <c r="B39" s="62" t="s">
        <v>53</v>
      </c>
      <c r="C39" s="194">
        <v>2.0285024284892046</v>
      </c>
      <c r="D39" s="194">
        <v>2.5180895956567402</v>
      </c>
      <c r="E39" s="194">
        <v>3.0954392578455852</v>
      </c>
      <c r="F39" s="194" t="s">
        <v>20</v>
      </c>
      <c r="G39" s="194">
        <v>3.873802776735999</v>
      </c>
      <c r="H39" s="194" t="s">
        <v>20</v>
      </c>
      <c r="I39" s="194">
        <v>3.5794775093941267</v>
      </c>
      <c r="J39" s="194">
        <v>3.3612890141099867</v>
      </c>
      <c r="K39" s="194">
        <v>3.3595750379125819</v>
      </c>
      <c r="L39" s="198">
        <v>3.4749957234401609</v>
      </c>
      <c r="M39" s="198">
        <v>3.2338256013502487</v>
      </c>
      <c r="N39" s="198">
        <v>3.4699947512684433</v>
      </c>
      <c r="O39" s="198">
        <v>3.3952807507077618</v>
      </c>
      <c r="P39" s="198">
        <v>3.1678867779966371</v>
      </c>
      <c r="Q39" s="198">
        <v>3.1870179095229085</v>
      </c>
      <c r="R39" s="198">
        <v>3.2302490511839697</v>
      </c>
      <c r="S39" s="198">
        <v>3.2604166039923395</v>
      </c>
      <c r="T39" s="198">
        <v>3.101837589819497</v>
      </c>
      <c r="U39" s="198">
        <v>3.2190345196656707</v>
      </c>
      <c r="V39" s="198">
        <v>3.2473611170567094</v>
      </c>
      <c r="W39" s="198">
        <v>3.3627857077066974</v>
      </c>
      <c r="X39" s="198">
        <v>3.3210612583378105</v>
      </c>
      <c r="Y39" s="198">
        <v>3.3875823106654184</v>
      </c>
      <c r="Z39" s="198">
        <v>3.4896035318181582</v>
      </c>
      <c r="AA39" s="198">
        <v>3.4021567201148697</v>
      </c>
    </row>
    <row r="40" spans="1:27" x14ac:dyDescent="0.2">
      <c r="A40" s="244"/>
      <c r="B40" s="62" t="s">
        <v>52</v>
      </c>
      <c r="C40" s="194">
        <v>1.9163496671077709</v>
      </c>
      <c r="D40" s="194" t="s">
        <v>20</v>
      </c>
      <c r="E40" s="194" t="s">
        <v>20</v>
      </c>
      <c r="F40" s="194">
        <v>2.2638586613958593</v>
      </c>
      <c r="G40" s="194" t="s">
        <v>20</v>
      </c>
      <c r="H40" s="194" t="s">
        <v>20</v>
      </c>
      <c r="I40" s="194" t="s">
        <v>20</v>
      </c>
      <c r="J40" s="194">
        <v>2.6081813910362883</v>
      </c>
      <c r="K40" s="194" t="s">
        <v>20</v>
      </c>
      <c r="L40" s="194" t="s">
        <v>20</v>
      </c>
      <c r="M40" s="198" t="s">
        <v>20</v>
      </c>
      <c r="N40" s="198">
        <v>2.6529614597707996</v>
      </c>
      <c r="O40" s="198" t="s">
        <v>20</v>
      </c>
      <c r="P40" s="198" t="s">
        <v>20</v>
      </c>
      <c r="Q40" s="198" t="s">
        <v>20</v>
      </c>
      <c r="R40" s="198">
        <v>2.8745654929121711</v>
      </c>
      <c r="S40" s="198" t="s">
        <v>20</v>
      </c>
      <c r="T40" s="198" t="s">
        <v>20</v>
      </c>
      <c r="U40" s="198">
        <v>3.0783207411431204</v>
      </c>
      <c r="V40" s="198" t="s">
        <v>20</v>
      </c>
      <c r="W40" s="198">
        <v>3.0769761168248113</v>
      </c>
      <c r="X40" s="198" t="s">
        <v>20</v>
      </c>
      <c r="Y40" s="198">
        <v>3.1967991030908909</v>
      </c>
      <c r="Z40" s="198" t="s">
        <v>20</v>
      </c>
      <c r="AA40" s="198">
        <v>3.3591819547764921</v>
      </c>
    </row>
    <row r="41" spans="1:27" x14ac:dyDescent="0.2">
      <c r="A41" s="244"/>
      <c r="B41" s="62" t="s">
        <v>57</v>
      </c>
      <c r="C41" s="194" t="s">
        <v>20</v>
      </c>
      <c r="D41" s="194">
        <v>0.38362630644134699</v>
      </c>
      <c r="E41" s="194">
        <v>0.27595631488137823</v>
      </c>
      <c r="F41" s="194">
        <v>0.46557721686347309</v>
      </c>
      <c r="G41" s="194">
        <v>0.52246985250192313</v>
      </c>
      <c r="H41" s="194">
        <v>0.50904140504977657</v>
      </c>
      <c r="I41" s="194">
        <v>0.46531583384034336</v>
      </c>
      <c r="J41" s="194">
        <v>0.4971265909628067</v>
      </c>
      <c r="K41" s="194">
        <v>0.56380674000322117</v>
      </c>
      <c r="L41" s="198">
        <v>0.55291754378784952</v>
      </c>
      <c r="M41" s="198">
        <v>0.68616419919931593</v>
      </c>
      <c r="N41" s="198">
        <v>0.68740995720261078</v>
      </c>
      <c r="O41" s="198">
        <v>0.80362421912883752</v>
      </c>
      <c r="P41" s="198">
        <v>0.79368604309491886</v>
      </c>
      <c r="Q41" s="198">
        <v>0.79393058267987704</v>
      </c>
      <c r="R41" s="198">
        <v>0.8259522211082112</v>
      </c>
      <c r="S41" s="198">
        <v>0.81205989831297443</v>
      </c>
      <c r="T41" s="198">
        <v>0.85639863745089317</v>
      </c>
      <c r="U41" s="198">
        <v>0.87689333727455754</v>
      </c>
      <c r="V41" s="198">
        <v>1.1197867422553283</v>
      </c>
      <c r="W41" s="198">
        <v>1.1763189771346729</v>
      </c>
      <c r="X41" s="198">
        <v>1.2717409163693456</v>
      </c>
      <c r="Y41" s="198">
        <v>1.3214573428412701</v>
      </c>
      <c r="Z41" s="198">
        <v>1.367573611960764</v>
      </c>
      <c r="AA41" s="198">
        <v>1.4035156484565583</v>
      </c>
    </row>
    <row r="42" spans="1:27" x14ac:dyDescent="0.2">
      <c r="A42" s="244"/>
      <c r="B42" s="62" t="s">
        <v>51</v>
      </c>
      <c r="C42" s="194">
        <v>2.2385119943512275</v>
      </c>
      <c r="D42" s="194">
        <v>1.8723204612587696</v>
      </c>
      <c r="E42" s="194">
        <v>1.6450449373268765</v>
      </c>
      <c r="F42" s="194">
        <v>1.6090553179741414</v>
      </c>
      <c r="G42" s="194">
        <v>1.5965801786919496</v>
      </c>
      <c r="H42" s="194">
        <v>1.613727061765903</v>
      </c>
      <c r="I42" s="194">
        <v>1.5796217278266216</v>
      </c>
      <c r="J42" s="194">
        <v>1.5299829230327484</v>
      </c>
      <c r="K42" s="194">
        <v>1.5490521511556876</v>
      </c>
      <c r="L42" s="198">
        <v>1.5754017586467477</v>
      </c>
      <c r="M42" s="198">
        <v>1.6170892979133027</v>
      </c>
      <c r="N42" s="198">
        <v>1.6078645569771066</v>
      </c>
      <c r="O42" s="198">
        <v>1.6665957849888071</v>
      </c>
      <c r="P42" s="198">
        <v>1.6349733716782819</v>
      </c>
      <c r="Q42" s="198">
        <v>1.6452060465890441</v>
      </c>
      <c r="R42" s="198">
        <v>1.5763106299697474</v>
      </c>
      <c r="S42" s="198">
        <v>1.6201068733813013</v>
      </c>
      <c r="T42" s="198">
        <v>2.2644990651305785</v>
      </c>
      <c r="U42" s="198">
        <v>2.2702725354216922</v>
      </c>
      <c r="V42" s="198">
        <v>2.3114454345446096</v>
      </c>
      <c r="W42" s="198">
        <v>2.3231982802943683</v>
      </c>
      <c r="X42" s="198">
        <v>2.7048247667341858</v>
      </c>
      <c r="Y42" s="198">
        <v>2.6655211790123787</v>
      </c>
      <c r="Z42" s="198">
        <v>2.9314379923340699</v>
      </c>
      <c r="AA42" s="198">
        <v>2.9147581363429333</v>
      </c>
    </row>
    <row r="43" spans="1:27" x14ac:dyDescent="0.2">
      <c r="A43" s="244"/>
      <c r="B43" s="62" t="s">
        <v>60</v>
      </c>
      <c r="C43" s="194">
        <v>2.2684462094497699</v>
      </c>
      <c r="D43" s="194">
        <v>2.6207797855485002</v>
      </c>
      <c r="E43" s="194">
        <v>2.4095817807626925</v>
      </c>
      <c r="F43" s="194">
        <v>2.6198347236432284</v>
      </c>
      <c r="G43" s="194">
        <v>2.6371467810831088</v>
      </c>
      <c r="H43" s="194">
        <v>2.5474540099704388</v>
      </c>
      <c r="I43" s="194">
        <v>2.5501529705973489</v>
      </c>
      <c r="J43" s="194">
        <v>2.4868554126495144</v>
      </c>
      <c r="K43" s="194">
        <v>2.5019255403534437</v>
      </c>
      <c r="L43" s="198">
        <v>2.5454517554561398</v>
      </c>
      <c r="M43" s="198">
        <v>2.6151584733914652</v>
      </c>
      <c r="N43" s="198">
        <v>2.7448123753627489</v>
      </c>
      <c r="O43" s="198">
        <v>2.7918160621856494</v>
      </c>
      <c r="P43" s="198">
        <v>2.7144449088542273</v>
      </c>
      <c r="Q43" s="198">
        <v>2.7380343930289563</v>
      </c>
      <c r="R43" s="198">
        <v>2.67283623631642</v>
      </c>
      <c r="S43" s="198">
        <v>2.7021475021723909</v>
      </c>
      <c r="T43" s="198">
        <v>2.7178594205457598</v>
      </c>
      <c r="U43" s="198">
        <v>2.7869952707408974</v>
      </c>
      <c r="V43" s="198">
        <v>2.853500803900229</v>
      </c>
      <c r="W43" s="198">
        <v>2.9043241383562854</v>
      </c>
      <c r="X43" s="198">
        <v>3.0101020510437366</v>
      </c>
      <c r="Y43" s="198">
        <v>3.1704866980815094</v>
      </c>
      <c r="Z43" s="198">
        <v>3.4677709533033299</v>
      </c>
      <c r="AA43" s="198">
        <v>3.4570456778597514</v>
      </c>
    </row>
    <row r="44" spans="1:27" x14ac:dyDescent="0.2">
      <c r="A44" s="180"/>
      <c r="B44" s="175" t="s">
        <v>62</v>
      </c>
      <c r="C44" s="192" t="s">
        <v>20</v>
      </c>
      <c r="D44" s="192">
        <v>2.0657454216742961</v>
      </c>
      <c r="E44" s="192">
        <v>1.9616927886771618</v>
      </c>
      <c r="F44" s="192">
        <v>2.1241142371723769</v>
      </c>
      <c r="G44" s="192">
        <v>2.1592186046298432</v>
      </c>
      <c r="H44" s="192">
        <v>2.1360461692917951</v>
      </c>
      <c r="I44" s="192">
        <v>2.1379887481810558</v>
      </c>
      <c r="J44" s="192">
        <v>2.1100340911737767</v>
      </c>
      <c r="K44" s="192">
        <v>2.1384678508282247</v>
      </c>
      <c r="L44" s="196">
        <v>2.1691396355122623</v>
      </c>
      <c r="M44" s="196">
        <v>2.2125209539406403</v>
      </c>
      <c r="N44" s="196">
        <v>2.2808145312482191</v>
      </c>
      <c r="O44" s="196">
        <v>2.3264547088857204</v>
      </c>
      <c r="P44" s="196">
        <v>2.2871126410049696</v>
      </c>
      <c r="Q44" s="196">
        <v>2.3144235091085359</v>
      </c>
      <c r="R44" s="196">
        <v>2.3118528184382336</v>
      </c>
      <c r="S44" s="196">
        <v>2.3393524874554106</v>
      </c>
      <c r="T44" s="196">
        <v>2.3641264979938512</v>
      </c>
      <c r="U44" s="196">
        <v>2.3772685490975172</v>
      </c>
      <c r="V44" s="196">
        <v>2.3777162795451523</v>
      </c>
      <c r="W44" s="196">
        <v>2.4196224707180169</v>
      </c>
      <c r="X44" s="196">
        <v>2.4963348707962232</v>
      </c>
      <c r="Y44" s="196">
        <v>2.5700915479979445</v>
      </c>
      <c r="Z44" s="196">
        <v>2.7413982790721216</v>
      </c>
      <c r="AA44" s="196">
        <v>2.7182904474414249</v>
      </c>
    </row>
    <row r="45" spans="1:27" x14ac:dyDescent="0.2">
      <c r="A45" s="180"/>
      <c r="B45" s="178" t="s">
        <v>369</v>
      </c>
      <c r="C45" s="192" t="s">
        <v>20</v>
      </c>
      <c r="D45" s="192">
        <v>1.6468680741980113</v>
      </c>
      <c r="E45" s="192">
        <v>1.5638356386798267</v>
      </c>
      <c r="F45" s="192">
        <v>1.6755786205971184</v>
      </c>
      <c r="G45" s="192">
        <v>1.6987195780712183</v>
      </c>
      <c r="H45" s="192">
        <v>1.7090025715657196</v>
      </c>
      <c r="I45" s="192">
        <v>1.7029719879449388</v>
      </c>
      <c r="J45" s="192">
        <v>1.6811507372625614</v>
      </c>
      <c r="K45" s="192">
        <v>1.6803930715191147</v>
      </c>
      <c r="L45" s="196">
        <v>1.7018641389663685</v>
      </c>
      <c r="M45" s="196">
        <v>1.7034311734864063</v>
      </c>
      <c r="N45" s="196">
        <v>1.7787996810071509</v>
      </c>
      <c r="O45" s="196">
        <v>1.8578507297177107</v>
      </c>
      <c r="P45" s="196">
        <v>1.8616928747737509</v>
      </c>
      <c r="Q45" s="196">
        <v>1.9052756359722118</v>
      </c>
      <c r="R45" s="196">
        <v>1.9594005023157637</v>
      </c>
      <c r="S45" s="196">
        <v>1.9777482410704414</v>
      </c>
      <c r="T45" s="196">
        <v>2.0014609566063228</v>
      </c>
      <c r="U45" s="196">
        <v>2.0039363337999392</v>
      </c>
      <c r="V45" s="196">
        <v>1.993199638212988</v>
      </c>
      <c r="W45" s="196">
        <v>2.0307527427250101</v>
      </c>
      <c r="X45" s="196">
        <v>2.0732397717385465</v>
      </c>
      <c r="Y45" s="196">
        <v>2.1083342343683125</v>
      </c>
      <c r="Z45" s="196">
        <v>2.1844665022322651</v>
      </c>
      <c r="AA45" s="196">
        <v>2.1562384982420681</v>
      </c>
    </row>
    <row r="46" spans="1:27" x14ac:dyDescent="0.2">
      <c r="A46" s="245" t="s">
        <v>211</v>
      </c>
      <c r="B46" s="5" t="s">
        <v>19</v>
      </c>
      <c r="C46" s="194" t="s">
        <v>20</v>
      </c>
      <c r="D46" s="194" t="s">
        <v>20</v>
      </c>
      <c r="E46" s="194" t="s">
        <v>20</v>
      </c>
      <c r="F46" s="194">
        <v>0.39249871758156341</v>
      </c>
      <c r="G46" s="194">
        <v>0.37976706022548362</v>
      </c>
      <c r="H46" s="194">
        <v>0.34779647825663978</v>
      </c>
      <c r="I46" s="194">
        <v>0.36681640383352526</v>
      </c>
      <c r="J46" s="194">
        <v>0.403759771163482</v>
      </c>
      <c r="K46" s="194">
        <v>0.4207449595617736</v>
      </c>
      <c r="L46" s="198">
        <v>0.4521554246789668</v>
      </c>
      <c r="M46" s="198">
        <v>0.4600659099450658</v>
      </c>
      <c r="N46" s="198">
        <v>0.47054480873279464</v>
      </c>
      <c r="O46" s="198">
        <v>0.58705209004918368</v>
      </c>
      <c r="P46" s="198">
        <v>0.56405012263774068</v>
      </c>
      <c r="Q46" s="198">
        <v>0.56933819916110495</v>
      </c>
      <c r="R46" s="198">
        <v>0.63887811111714521</v>
      </c>
      <c r="S46" s="198">
        <v>0.62233614461392484</v>
      </c>
      <c r="T46" s="198">
        <v>0.59249253387917877</v>
      </c>
      <c r="U46" s="198">
        <v>0.61854097910637196</v>
      </c>
      <c r="V46" s="198">
        <v>0.53019201749038225</v>
      </c>
      <c r="W46" s="198">
        <v>0.5563149985745216</v>
      </c>
      <c r="X46" s="198">
        <v>0.49435091940903464</v>
      </c>
      <c r="Y46" s="198">
        <v>0.47813176724435064</v>
      </c>
      <c r="Z46" s="198">
        <v>0.54154280031412116</v>
      </c>
      <c r="AA46" s="198">
        <v>0.51763743648527616</v>
      </c>
    </row>
    <row r="47" spans="1:27" x14ac:dyDescent="0.2">
      <c r="A47" s="245"/>
      <c r="B47" s="62" t="s">
        <v>36</v>
      </c>
      <c r="C47" s="194" t="s">
        <v>20</v>
      </c>
      <c r="D47" s="194">
        <v>0.72463372959610284</v>
      </c>
      <c r="E47" s="194">
        <v>0.56845544254229297</v>
      </c>
      <c r="F47" s="194">
        <v>0.89316324973748529</v>
      </c>
      <c r="G47" s="194">
        <v>0.94033091263008162</v>
      </c>
      <c r="H47" s="194">
        <v>1.0578602566272366</v>
      </c>
      <c r="I47" s="194">
        <v>1.1203664624295964</v>
      </c>
      <c r="J47" s="194">
        <v>1.2149824332891335</v>
      </c>
      <c r="K47" s="194">
        <v>1.3079155920731971</v>
      </c>
      <c r="L47" s="198">
        <v>1.3685367882117312</v>
      </c>
      <c r="M47" s="198">
        <v>1.3736941038304313</v>
      </c>
      <c r="N47" s="198">
        <v>1.4459200876068068</v>
      </c>
      <c r="O47" s="198">
        <v>1.6647954465440356</v>
      </c>
      <c r="P47" s="198">
        <v>1.7137214879283742</v>
      </c>
      <c r="Q47" s="198">
        <v>1.7803430215423941</v>
      </c>
      <c r="R47" s="198">
        <v>1.9121410004084818</v>
      </c>
      <c r="S47" s="198">
        <v>1.9978639399544522</v>
      </c>
      <c r="T47" s="198">
        <v>2.0224325602260294</v>
      </c>
      <c r="U47" s="198">
        <v>2.0570103702039106</v>
      </c>
      <c r="V47" s="198">
        <v>2.1003284198945034</v>
      </c>
      <c r="W47" s="198">
        <v>2.1160297739520888</v>
      </c>
      <c r="X47" s="198">
        <v>2.1405780419068767</v>
      </c>
      <c r="Y47" s="198">
        <v>2.2446260726646687</v>
      </c>
      <c r="Z47" s="198">
        <v>2.4066600757522689</v>
      </c>
      <c r="AA47" s="198">
        <v>2.432597216239992</v>
      </c>
    </row>
    <row r="48" spans="1:27" x14ac:dyDescent="0.2">
      <c r="A48" s="245"/>
      <c r="B48" s="62" t="s">
        <v>45</v>
      </c>
      <c r="C48" s="194" t="s">
        <v>20</v>
      </c>
      <c r="D48" s="194">
        <v>0.74370032521315854</v>
      </c>
      <c r="E48" s="194">
        <v>0.75834756786587121</v>
      </c>
      <c r="F48" s="194">
        <v>0.36625849633561719</v>
      </c>
      <c r="G48" s="194">
        <v>0.39129178116965979</v>
      </c>
      <c r="H48" s="194">
        <v>0.3772118223042395</v>
      </c>
      <c r="I48" s="194">
        <v>0.39707905892945722</v>
      </c>
      <c r="J48" s="194">
        <v>0.38942270635743514</v>
      </c>
      <c r="K48" s="194">
        <v>0.41262363527537116</v>
      </c>
      <c r="L48" s="198">
        <v>0.45681821762350966</v>
      </c>
      <c r="M48" s="198">
        <v>0.51148238711121752</v>
      </c>
      <c r="N48" s="198">
        <v>0.5521506031662291</v>
      </c>
      <c r="O48" s="198">
        <v>0.44395024697943697</v>
      </c>
      <c r="P48" s="198">
        <v>0.44666016330940561</v>
      </c>
      <c r="Q48" s="198">
        <v>0.47459372248078296</v>
      </c>
      <c r="R48" s="198">
        <v>0.4623970272444114</v>
      </c>
      <c r="S48" s="198">
        <v>0.39024185924415478</v>
      </c>
      <c r="T48" s="198">
        <v>0.3820827883896038</v>
      </c>
      <c r="U48" s="198">
        <v>0.48796073671842677</v>
      </c>
      <c r="V48" s="198">
        <v>0.48864005624661283</v>
      </c>
      <c r="W48" s="198">
        <v>0.50692662464243143</v>
      </c>
      <c r="X48" s="198">
        <v>0.49728759754617702</v>
      </c>
      <c r="Y48" s="198">
        <v>0.47615696845988875</v>
      </c>
      <c r="Z48" s="198">
        <v>0.46537530288564521</v>
      </c>
      <c r="AA48" s="198">
        <v>0.47301517573149598</v>
      </c>
    </row>
    <row r="49" spans="1:27" x14ac:dyDescent="0.2">
      <c r="A49" s="245"/>
      <c r="B49" s="62" t="s">
        <v>46</v>
      </c>
      <c r="C49" s="194" t="s">
        <v>20</v>
      </c>
      <c r="D49" s="194">
        <v>1.3322461534773644</v>
      </c>
      <c r="E49" s="194">
        <v>0.79265171350156283</v>
      </c>
      <c r="F49" s="194">
        <v>0.97843668483818358</v>
      </c>
      <c r="G49" s="194">
        <v>1.0969003314864685</v>
      </c>
      <c r="H49" s="194">
        <v>1.1617448531464125</v>
      </c>
      <c r="I49" s="194">
        <v>1.1973211754391668</v>
      </c>
      <c r="J49" s="194">
        <v>1.0719132081848179</v>
      </c>
      <c r="K49" s="194">
        <v>0.99429683185172024</v>
      </c>
      <c r="L49" s="198">
        <v>0.99892586809497352</v>
      </c>
      <c r="M49" s="198">
        <v>1.039122831281392</v>
      </c>
      <c r="N49" s="198">
        <v>0.97230527045588633</v>
      </c>
      <c r="O49" s="198">
        <v>1.1655577891943332</v>
      </c>
      <c r="P49" s="198">
        <v>1.0522328461546215</v>
      </c>
      <c r="Q49" s="198">
        <v>1.0154484677053801</v>
      </c>
      <c r="R49" s="198">
        <v>1.0276569015382153</v>
      </c>
      <c r="S49" s="198">
        <v>1.0273212268971408</v>
      </c>
      <c r="T49" s="198">
        <v>1.0724111982324556</v>
      </c>
      <c r="U49" s="198">
        <v>1.1008522823437255</v>
      </c>
      <c r="V49" s="198">
        <v>1.1023807187966708</v>
      </c>
      <c r="W49" s="198">
        <v>1.1096661573498094</v>
      </c>
      <c r="X49" s="198">
        <v>0.99001661258974538</v>
      </c>
      <c r="Y49" s="198">
        <v>1.0387868363960504</v>
      </c>
      <c r="Z49" s="198">
        <v>1.0980295377567881</v>
      </c>
      <c r="AA49" s="198" t="s">
        <v>20</v>
      </c>
    </row>
    <row r="50" spans="1:27" x14ac:dyDescent="0.2">
      <c r="A50" s="245"/>
      <c r="B50" s="62" t="s">
        <v>47</v>
      </c>
      <c r="C50" s="194" t="s">
        <v>20</v>
      </c>
      <c r="D50" s="194" t="s">
        <v>20</v>
      </c>
      <c r="E50" s="194">
        <v>1.0979622105472053</v>
      </c>
      <c r="F50" s="194">
        <v>1.816987497615201</v>
      </c>
      <c r="G50" s="194">
        <v>2.0093035050992754</v>
      </c>
      <c r="H50" s="194">
        <v>2.0328175157108017</v>
      </c>
      <c r="I50" s="194">
        <v>1.9967916368589078</v>
      </c>
      <c r="J50" s="194">
        <v>2.0785926257374006</v>
      </c>
      <c r="K50" s="194">
        <v>2.1480563925856631</v>
      </c>
      <c r="L50" s="198">
        <v>2.1165630922921355</v>
      </c>
      <c r="M50" s="198">
        <v>2.3198590673331925</v>
      </c>
      <c r="N50" s="198">
        <v>2.596735946639722</v>
      </c>
      <c r="O50" s="198">
        <v>2.127902632664588</v>
      </c>
      <c r="P50" s="198">
        <v>1.9291816229795027</v>
      </c>
      <c r="Q50" s="198">
        <v>2.0695487550228693</v>
      </c>
      <c r="R50" s="198">
        <v>1.9183340315995994</v>
      </c>
      <c r="S50" s="198">
        <v>1.9210393735240159</v>
      </c>
      <c r="T50" s="198">
        <v>2.0822819220254072</v>
      </c>
      <c r="U50" s="198">
        <v>2.1744499451049148</v>
      </c>
      <c r="V50" s="198">
        <v>2.0747131630924929</v>
      </c>
      <c r="W50" s="198">
        <v>1.8987224832113552</v>
      </c>
      <c r="X50" s="198">
        <v>1.8139078043846877</v>
      </c>
      <c r="Y50" s="198">
        <v>1.8973434118250108</v>
      </c>
      <c r="Z50" s="198">
        <v>2.2165169211668658</v>
      </c>
      <c r="AA50" s="198" t="s">
        <v>20</v>
      </c>
    </row>
    <row r="51" spans="1:27" x14ac:dyDescent="0.2">
      <c r="A51" s="245"/>
      <c r="B51" s="62" t="s">
        <v>54</v>
      </c>
      <c r="C51" s="194" t="s">
        <v>20</v>
      </c>
      <c r="D51" s="194">
        <v>0.7427680236646319</v>
      </c>
      <c r="E51" s="194" t="s">
        <v>20</v>
      </c>
      <c r="F51" s="194" t="s">
        <v>20</v>
      </c>
      <c r="G51" s="194">
        <v>0.64223680658321924</v>
      </c>
      <c r="H51" s="194" t="s">
        <v>20</v>
      </c>
      <c r="I51" s="194">
        <v>0.67650358955434986</v>
      </c>
      <c r="J51" s="194">
        <v>0.7268050707045306</v>
      </c>
      <c r="K51" s="194">
        <v>0.77023562061173567</v>
      </c>
      <c r="L51" s="198">
        <v>0.80290721728999459</v>
      </c>
      <c r="M51" s="198">
        <v>0.79364456046256193</v>
      </c>
      <c r="N51" s="198">
        <v>0.80566693428094605</v>
      </c>
      <c r="O51" s="198">
        <v>0.74992709701218008</v>
      </c>
      <c r="P51" s="198">
        <v>0.66283928878969156</v>
      </c>
      <c r="Q51" s="198">
        <v>0.66753481676131687</v>
      </c>
      <c r="R51" s="198">
        <v>0.66933936072586542</v>
      </c>
      <c r="S51" s="198">
        <v>0.66329880049534595</v>
      </c>
      <c r="T51" s="198">
        <v>0.70986638466573548</v>
      </c>
      <c r="U51" s="198">
        <v>0.73146795872384485</v>
      </c>
      <c r="V51" s="198">
        <v>0.749922678604096</v>
      </c>
      <c r="W51" s="198">
        <v>0.76256673883079629</v>
      </c>
      <c r="X51" s="198">
        <v>0.68585982103873733</v>
      </c>
      <c r="Y51" s="198">
        <v>0.61304171032345833</v>
      </c>
      <c r="Z51" s="198">
        <v>0.60239746203332012</v>
      </c>
      <c r="AA51" s="198" t="s">
        <v>20</v>
      </c>
    </row>
    <row r="52" spans="1:27" x14ac:dyDescent="0.2">
      <c r="A52" s="245"/>
      <c r="B52" t="s">
        <v>55</v>
      </c>
      <c r="C52" s="194" t="s">
        <v>20</v>
      </c>
      <c r="D52" s="194" t="s">
        <v>20</v>
      </c>
      <c r="E52" s="194">
        <v>1.6916513486153952</v>
      </c>
      <c r="F52" s="194">
        <v>1.913441686339485</v>
      </c>
      <c r="G52" s="194">
        <v>2.0255493780330887</v>
      </c>
      <c r="H52" s="194">
        <v>2.1110920508129549</v>
      </c>
      <c r="I52" s="194">
        <v>2.2239214130610603</v>
      </c>
      <c r="J52" s="194">
        <v>2.2703118018157782</v>
      </c>
      <c r="K52" s="194">
        <v>2.334369193984219</v>
      </c>
      <c r="L52" s="198">
        <v>2.4421168529595381</v>
      </c>
      <c r="M52" s="198">
        <v>2.4829643389515215</v>
      </c>
      <c r="N52" s="198">
        <v>2.6723101283509481</v>
      </c>
      <c r="O52" s="198">
        <v>2.8410890960192172</v>
      </c>
      <c r="P52" s="198">
        <v>2.8155739643341611</v>
      </c>
      <c r="Q52" s="198">
        <v>2.9122903542649552</v>
      </c>
      <c r="R52" s="198">
        <v>2.9568330606252382</v>
      </c>
      <c r="S52" s="198">
        <v>3.0020388082623826</v>
      </c>
      <c r="T52" s="198">
        <v>2.9803155997710551</v>
      </c>
      <c r="U52" s="198">
        <v>2.9998001802260674</v>
      </c>
      <c r="V52" s="198">
        <v>3.0860080052608705</v>
      </c>
      <c r="W52" s="198">
        <v>3.19463146224671</v>
      </c>
      <c r="X52" s="198">
        <v>3.3523003790620223</v>
      </c>
      <c r="Y52" s="198">
        <v>3.4931733431512124</v>
      </c>
      <c r="Z52" s="198">
        <v>3.6093315562925894</v>
      </c>
      <c r="AA52" s="198">
        <v>3.7749313160912039</v>
      </c>
    </row>
    <row r="54" spans="1:27" x14ac:dyDescent="0.2">
      <c r="A54" s="53" t="s">
        <v>70</v>
      </c>
    </row>
    <row r="55" spans="1:27" x14ac:dyDescent="0.2">
      <c r="A55" s="12" t="s">
        <v>65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AA56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8.5703125" customWidth="1"/>
    <col min="2" max="2" width="15.7109375" customWidth="1"/>
    <col min="3" max="3" width="6.85546875" customWidth="1"/>
    <col min="4" max="27" width="7.7109375" bestFit="1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74"/>
      <c r="N1" s="55"/>
      <c r="O1" s="55"/>
      <c r="P1" s="55"/>
      <c r="Q1" s="55"/>
      <c r="R1" s="55"/>
    </row>
    <row r="2" spans="1:27" ht="18" x14ac:dyDescent="0.25">
      <c r="A2" s="56" t="s">
        <v>71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74"/>
      <c r="N2" s="55"/>
      <c r="O2" s="55"/>
      <c r="P2" s="55"/>
      <c r="Q2" s="55"/>
      <c r="R2" s="55"/>
    </row>
    <row r="3" spans="1:27" ht="15.75" x14ac:dyDescent="0.25">
      <c r="A3" s="58" t="s">
        <v>195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74"/>
      <c r="N3" s="55"/>
      <c r="O3" s="55"/>
      <c r="P3" s="55"/>
      <c r="Q3" s="55"/>
      <c r="R3" s="55"/>
    </row>
    <row r="4" spans="1:27" x14ac:dyDescent="0.2">
      <c r="B4" s="59"/>
      <c r="C4" s="55"/>
      <c r="D4" s="55"/>
      <c r="E4" s="55"/>
      <c r="F4" s="55"/>
      <c r="G4" s="55"/>
      <c r="H4" s="55"/>
      <c r="I4" s="55"/>
      <c r="J4" s="55"/>
      <c r="K4" s="55"/>
      <c r="L4" s="55"/>
      <c r="M4" s="74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x14ac:dyDescent="0.2">
      <c r="A6" s="243" t="s">
        <v>210</v>
      </c>
      <c r="B6" s="62" t="s">
        <v>21</v>
      </c>
      <c r="C6" s="182">
        <v>2348.4542715416019</v>
      </c>
      <c r="D6" s="182" t="s">
        <v>20</v>
      </c>
      <c r="E6" s="182" t="s">
        <v>20</v>
      </c>
      <c r="F6" s="182">
        <v>5556.5704080220103</v>
      </c>
      <c r="G6" s="182" t="s">
        <v>20</v>
      </c>
      <c r="H6" s="182">
        <v>6495.5789424797758</v>
      </c>
      <c r="I6" s="182" t="s">
        <v>20</v>
      </c>
      <c r="J6" s="182">
        <v>7163.9613851845806</v>
      </c>
      <c r="K6" s="182" t="s">
        <v>20</v>
      </c>
      <c r="L6" s="182">
        <v>8628.8848929542073</v>
      </c>
      <c r="M6" s="182" t="s">
        <v>20</v>
      </c>
      <c r="N6" s="183">
        <v>9824.4807449796917</v>
      </c>
      <c r="O6" s="183" t="s">
        <v>20</v>
      </c>
      <c r="P6" s="183">
        <v>9632.6632622886118</v>
      </c>
      <c r="Q6" s="183">
        <v>9569.0950640528463</v>
      </c>
      <c r="R6" s="183" t="s">
        <v>20</v>
      </c>
      <c r="S6" s="183">
        <v>9637.4662185202178</v>
      </c>
      <c r="T6" s="183" t="s">
        <v>20</v>
      </c>
      <c r="U6" s="183">
        <v>8823.6062077135175</v>
      </c>
      <c r="V6" s="183" t="s">
        <v>20</v>
      </c>
      <c r="W6" s="183">
        <v>8576.6395251259783</v>
      </c>
      <c r="X6" s="183" t="s">
        <v>20</v>
      </c>
      <c r="Y6" s="183">
        <v>8520.8622791625621</v>
      </c>
      <c r="Z6" s="183" t="s">
        <v>20</v>
      </c>
      <c r="AA6" s="183" t="s">
        <v>20</v>
      </c>
    </row>
    <row r="7" spans="1:27" x14ac:dyDescent="0.2">
      <c r="A7" s="244"/>
      <c r="B7" s="62" t="s">
        <v>61</v>
      </c>
      <c r="C7" s="184">
        <v>3104.9932693534411</v>
      </c>
      <c r="D7" s="184">
        <v>5134.15611796951</v>
      </c>
      <c r="E7" s="184">
        <v>5792.9241839668721</v>
      </c>
      <c r="F7" s="184">
        <v>8209.9505309270171</v>
      </c>
      <c r="G7" s="184">
        <v>8748.056321952301</v>
      </c>
      <c r="H7" s="184">
        <v>9176.8776842152347</v>
      </c>
      <c r="I7" s="184">
        <v>9706.6981858041709</v>
      </c>
      <c r="J7" s="184">
        <v>9871.2336821757472</v>
      </c>
      <c r="K7" s="184">
        <v>10982.750054954326</v>
      </c>
      <c r="L7" s="183">
        <v>11236.718917264026</v>
      </c>
      <c r="M7" s="184">
        <v>11908.819537713005</v>
      </c>
      <c r="N7" s="183">
        <v>12796.577664154747</v>
      </c>
      <c r="O7" s="183">
        <v>12415.87545723981</v>
      </c>
      <c r="P7" s="183">
        <v>13242.767400253366</v>
      </c>
      <c r="Q7" s="183">
        <v>13299.041920359356</v>
      </c>
      <c r="R7" s="183">
        <v>14558.430902768056</v>
      </c>
      <c r="S7" s="183">
        <v>14674.309253344401</v>
      </c>
      <c r="T7" s="183">
        <v>15297.678326768997</v>
      </c>
      <c r="U7" s="183">
        <v>15127.998280155083</v>
      </c>
      <c r="V7" s="183">
        <v>15568.234999167691</v>
      </c>
      <c r="W7" s="183">
        <v>15515.337185654598</v>
      </c>
      <c r="X7" s="183">
        <v>15997.425576922096</v>
      </c>
      <c r="Y7" s="183">
        <v>16379.676698874719</v>
      </c>
      <c r="Z7" s="183">
        <v>15591.25062473678</v>
      </c>
      <c r="AA7" s="183">
        <v>16516.690598762707</v>
      </c>
    </row>
    <row r="8" spans="1:27" x14ac:dyDescent="0.2">
      <c r="A8" s="244"/>
      <c r="B8" s="62" t="s">
        <v>22</v>
      </c>
      <c r="C8" s="184" t="s">
        <v>20</v>
      </c>
      <c r="D8" s="184">
        <v>5210.0620772131315</v>
      </c>
      <c r="E8" s="184">
        <v>5775.0726151687804</v>
      </c>
      <c r="F8" s="184">
        <v>7729.6349701359932</v>
      </c>
      <c r="G8" s="184">
        <v>8175.7901133854675</v>
      </c>
      <c r="H8" s="184">
        <v>7750.7707159616448</v>
      </c>
      <c r="I8" s="184">
        <v>7544.4997358120036</v>
      </c>
      <c r="J8" s="184">
        <v>7692.7589285285185</v>
      </c>
      <c r="K8" s="184">
        <v>7699.2397941000299</v>
      </c>
      <c r="L8" s="183">
        <v>7984.6617136511459</v>
      </c>
      <c r="M8" s="183">
        <v>8340.5703611039207</v>
      </c>
      <c r="N8" s="183">
        <v>8702.3369236305462</v>
      </c>
      <c r="O8" s="183">
        <v>8728.277945536247</v>
      </c>
      <c r="P8" s="183">
        <v>9177.535521243808</v>
      </c>
      <c r="Q8" s="183">
        <v>9710.9615933531113</v>
      </c>
      <c r="R8" s="183">
        <v>10204.269683049284</v>
      </c>
      <c r="S8" s="183">
        <v>10425.150257106525</v>
      </c>
      <c r="T8" s="183">
        <v>10720.201341936854</v>
      </c>
      <c r="U8" s="183">
        <v>11142.827387886797</v>
      </c>
      <c r="V8" s="183">
        <v>11667.442036546616</v>
      </c>
      <c r="W8" s="183">
        <v>12481.180496963643</v>
      </c>
      <c r="X8" s="183">
        <v>13564.919559255775</v>
      </c>
      <c r="Y8" s="183">
        <v>15226.735996751428</v>
      </c>
      <c r="Z8" s="183">
        <v>15433.618895957419</v>
      </c>
      <c r="AA8" s="183">
        <v>16493.667262022653</v>
      </c>
    </row>
    <row r="9" spans="1:27" x14ac:dyDescent="0.2">
      <c r="A9" s="244"/>
      <c r="B9" s="66" t="s">
        <v>23</v>
      </c>
      <c r="C9" s="184">
        <v>3384.9629432784591</v>
      </c>
      <c r="D9" s="184">
        <v>4653.9497099135133</v>
      </c>
      <c r="E9" s="184">
        <v>5333.7286734252039</v>
      </c>
      <c r="F9" s="184">
        <v>7039.5220282608316</v>
      </c>
      <c r="G9" s="184">
        <v>7676.1962824646234</v>
      </c>
      <c r="H9" s="184">
        <v>7549.7592339869416</v>
      </c>
      <c r="I9" s="184">
        <v>7736.8153853778813</v>
      </c>
      <c r="J9" s="184">
        <v>8136.5327479644238</v>
      </c>
      <c r="K9" s="184">
        <v>8306.1890128160248</v>
      </c>
      <c r="L9" s="183">
        <v>8341.7927764903343</v>
      </c>
      <c r="M9" s="183">
        <v>8335.70419797453</v>
      </c>
      <c r="N9" s="183">
        <v>8236.2465509250997</v>
      </c>
      <c r="O9" s="183">
        <v>7916.3636714846052</v>
      </c>
      <c r="P9" s="183">
        <v>7804.1618653064343</v>
      </c>
      <c r="Q9" s="183">
        <v>7881.2855354185494</v>
      </c>
      <c r="R9" s="183">
        <v>7831.9673565562071</v>
      </c>
      <c r="S9" s="183">
        <v>7646.2154931183068</v>
      </c>
      <c r="T9" s="183">
        <v>7789.6236904926327</v>
      </c>
      <c r="U9" s="183">
        <v>7512.6821065383738</v>
      </c>
      <c r="V9" s="183">
        <v>7634.6507283783376</v>
      </c>
      <c r="W9" s="183">
        <v>7672.0356609201444</v>
      </c>
      <c r="X9" s="183">
        <v>8011.1410514080071</v>
      </c>
      <c r="Y9" s="183">
        <v>8108.6371184337513</v>
      </c>
      <c r="Z9" s="183">
        <v>8130.3296729651966</v>
      </c>
      <c r="AA9" s="183">
        <v>7918.9790837466353</v>
      </c>
    </row>
    <row r="10" spans="1:27" x14ac:dyDescent="0.2">
      <c r="A10" s="244"/>
      <c r="B10" s="62" t="s">
        <v>24</v>
      </c>
      <c r="C10" s="184" t="s">
        <v>20</v>
      </c>
      <c r="D10" s="184" t="s">
        <v>20</v>
      </c>
      <c r="E10" s="184" t="s">
        <v>20</v>
      </c>
      <c r="F10" s="184" t="s">
        <v>20</v>
      </c>
      <c r="G10" s="184" t="s">
        <v>20</v>
      </c>
      <c r="H10" s="184" t="s">
        <v>20</v>
      </c>
      <c r="I10" s="184" t="s">
        <v>20</v>
      </c>
      <c r="J10" s="184" t="s">
        <v>20</v>
      </c>
      <c r="K10" s="184" t="s">
        <v>20</v>
      </c>
      <c r="L10" s="183" t="s">
        <v>20</v>
      </c>
      <c r="M10" s="183">
        <v>574.2699685674836</v>
      </c>
      <c r="N10" s="183">
        <v>710.45825975593687</v>
      </c>
      <c r="O10" s="183">
        <v>656.93991960088192</v>
      </c>
      <c r="P10" s="183">
        <v>646.22734857184616</v>
      </c>
      <c r="Q10" s="183">
        <v>722.33846993837017</v>
      </c>
      <c r="R10" s="183">
        <v>778.36675264830023</v>
      </c>
      <c r="S10" s="183">
        <v>858.38949301077389</v>
      </c>
      <c r="T10" s="183">
        <v>834.93927601192365</v>
      </c>
      <c r="U10" s="183">
        <v>858.26451175132343</v>
      </c>
      <c r="V10" s="183">
        <v>836.99751125667194</v>
      </c>
      <c r="W10" s="183">
        <v>804.6271955340975</v>
      </c>
      <c r="X10" s="183">
        <v>850.41451157156075</v>
      </c>
      <c r="Y10" s="183">
        <v>779.02100446556597</v>
      </c>
      <c r="Z10" s="183">
        <v>703.0879671243456</v>
      </c>
      <c r="AA10" s="183" t="s">
        <v>20</v>
      </c>
    </row>
    <row r="11" spans="1:27" x14ac:dyDescent="0.2">
      <c r="A11" s="244"/>
      <c r="B11" s="62" t="s">
        <v>25</v>
      </c>
      <c r="C11" s="184" t="s">
        <v>20</v>
      </c>
      <c r="D11" s="184" t="s">
        <v>20</v>
      </c>
      <c r="E11" s="184" t="s">
        <v>20</v>
      </c>
      <c r="F11" s="184">
        <v>122.01596706537589</v>
      </c>
      <c r="G11" s="184">
        <v>123.32369062907317</v>
      </c>
      <c r="H11" s="184">
        <v>145.04154088890914</v>
      </c>
      <c r="I11" s="184">
        <v>162.64572296104924</v>
      </c>
      <c r="J11" s="184">
        <v>164.23844442782681</v>
      </c>
      <c r="K11" s="184">
        <v>162.01234729707838</v>
      </c>
      <c r="L11" s="183">
        <v>169.53594549835827</v>
      </c>
      <c r="M11" s="183">
        <v>199.47049651893343</v>
      </c>
      <c r="N11" s="183">
        <v>217.56014959695065</v>
      </c>
      <c r="O11" s="183">
        <v>215.46186223034994</v>
      </c>
      <c r="P11" s="183">
        <v>222.62557171203235</v>
      </c>
      <c r="Q11" s="183">
        <v>241.54187617788565</v>
      </c>
      <c r="R11" s="183">
        <v>277.02782770416076</v>
      </c>
      <c r="S11" s="183">
        <v>336.08318314098858</v>
      </c>
      <c r="T11" s="183">
        <v>406.42857503052625</v>
      </c>
      <c r="U11" s="183">
        <v>499.52863019700078</v>
      </c>
      <c r="V11" s="183">
        <v>373.41808380492091</v>
      </c>
      <c r="W11" s="183">
        <v>360.76787352826193</v>
      </c>
      <c r="X11" s="183">
        <v>434.96469754258601</v>
      </c>
      <c r="Y11" s="183">
        <v>452.38017169372648</v>
      </c>
      <c r="Z11" s="183">
        <v>370.17190961491031</v>
      </c>
      <c r="AA11" s="183" t="s">
        <v>20</v>
      </c>
    </row>
    <row r="12" spans="1:27" x14ac:dyDescent="0.2">
      <c r="A12" s="244"/>
      <c r="B12" s="62" t="s">
        <v>212</v>
      </c>
      <c r="C12" s="184" t="s">
        <v>20</v>
      </c>
      <c r="D12" s="184" t="s">
        <v>20</v>
      </c>
      <c r="E12" s="184" t="s">
        <v>20</v>
      </c>
      <c r="F12" s="184" t="s">
        <v>20</v>
      </c>
      <c r="G12" s="184" t="s">
        <v>20</v>
      </c>
      <c r="H12" s="184" t="s">
        <v>20</v>
      </c>
      <c r="I12" s="184" t="s">
        <v>20</v>
      </c>
      <c r="J12" s="184" t="s">
        <v>20</v>
      </c>
      <c r="K12" s="184" t="s">
        <v>20</v>
      </c>
      <c r="L12" s="183" t="s">
        <v>20</v>
      </c>
      <c r="M12" s="183" t="s">
        <v>20</v>
      </c>
      <c r="N12" s="183" t="s">
        <v>20</v>
      </c>
      <c r="O12" s="183" t="s">
        <v>20</v>
      </c>
      <c r="P12" s="183" t="s">
        <v>20</v>
      </c>
      <c r="Q12" s="183" t="s">
        <v>20</v>
      </c>
      <c r="R12" s="183" t="s">
        <v>20</v>
      </c>
      <c r="S12" s="183" t="s">
        <v>20</v>
      </c>
      <c r="T12" s="183">
        <v>952.33162867884187</v>
      </c>
      <c r="U12" s="183">
        <v>851.56713178348446</v>
      </c>
      <c r="V12" s="183">
        <v>801.58228368377536</v>
      </c>
      <c r="W12" s="183">
        <v>800.0993590232265</v>
      </c>
      <c r="X12" s="183">
        <v>700.1148275313941</v>
      </c>
      <c r="Y12" s="183" t="s">
        <v>20</v>
      </c>
      <c r="Z12" s="183">
        <v>597.23825172030342</v>
      </c>
      <c r="AA12" s="183">
        <v>531.52523050349737</v>
      </c>
    </row>
    <row r="13" spans="1:27" x14ac:dyDescent="0.2">
      <c r="A13" s="244"/>
      <c r="B13" s="62" t="s">
        <v>56</v>
      </c>
      <c r="C13" s="184" t="s">
        <v>20</v>
      </c>
      <c r="D13" s="184" t="s">
        <v>20</v>
      </c>
      <c r="E13" s="184">
        <v>1855.1976258317688</v>
      </c>
      <c r="F13" s="184">
        <v>2576.4818105027889</v>
      </c>
      <c r="G13" s="184">
        <v>2640.3472983043039</v>
      </c>
      <c r="H13" s="184">
        <v>2686.7018480760794</v>
      </c>
      <c r="I13" s="184">
        <v>2893.9961544499497</v>
      </c>
      <c r="J13" s="184">
        <v>3024.4666875006906</v>
      </c>
      <c r="K13" s="184">
        <v>3276.6577735856954</v>
      </c>
      <c r="L13" s="183">
        <v>3680.811530243117</v>
      </c>
      <c r="M13" s="183">
        <v>4086.4613425979455</v>
      </c>
      <c r="N13" s="183">
        <v>3954.0046791262334</v>
      </c>
      <c r="O13" s="183">
        <v>3908.5906473277282</v>
      </c>
      <c r="P13" s="183">
        <v>4118.5848619624512</v>
      </c>
      <c r="Q13" s="183">
        <v>4889.5160597067288</v>
      </c>
      <c r="R13" s="183">
        <v>5550.746830275104</v>
      </c>
      <c r="S13" s="183">
        <v>5890.9121760020153</v>
      </c>
      <c r="T13" s="183">
        <v>6269.3162100702166</v>
      </c>
      <c r="U13" s="183">
        <v>6456.1754592654906</v>
      </c>
      <c r="V13" s="183">
        <v>5755.2556392483575</v>
      </c>
      <c r="W13" s="183">
        <v>6395.1271081357008</v>
      </c>
      <c r="X13" s="183">
        <v>7063.5746662088104</v>
      </c>
      <c r="Y13" s="183">
        <v>7356.2764043129728</v>
      </c>
      <c r="Z13" s="183">
        <v>7142.3316508365051</v>
      </c>
      <c r="AA13" s="183">
        <v>7435.393263389471</v>
      </c>
    </row>
    <row r="14" spans="1:27" x14ac:dyDescent="0.2">
      <c r="A14" s="244"/>
      <c r="B14" s="62" t="s">
        <v>26</v>
      </c>
      <c r="C14" s="184">
        <v>2955.0191127489293</v>
      </c>
      <c r="D14" s="184">
        <v>5755.8171203507527</v>
      </c>
      <c r="E14" s="184">
        <v>7092.2905588246676</v>
      </c>
      <c r="F14" s="184" t="s">
        <v>20</v>
      </c>
      <c r="G14" s="184">
        <v>10523.053344480448</v>
      </c>
      <c r="H14" s="184">
        <v>11063.984849058332</v>
      </c>
      <c r="I14" s="184">
        <v>11393.197662422439</v>
      </c>
      <c r="J14" s="184">
        <v>11242.96185642811</v>
      </c>
      <c r="K14" s="184">
        <v>11349.399816755005</v>
      </c>
      <c r="L14" s="183">
        <v>11801.752432814681</v>
      </c>
      <c r="M14" s="183">
        <v>12413.637991104328</v>
      </c>
      <c r="N14" s="183">
        <v>13535.2114919426</v>
      </c>
      <c r="O14" s="183">
        <v>14101.331779662214</v>
      </c>
      <c r="P14" s="183">
        <v>13656.594903669557</v>
      </c>
      <c r="Q14" s="183">
        <v>13912.336534547489</v>
      </c>
      <c r="R14" s="183">
        <v>14064.115836468149</v>
      </c>
      <c r="S14" s="183">
        <v>14088.683568713186</v>
      </c>
      <c r="T14" s="183">
        <v>13970.393215977054</v>
      </c>
      <c r="U14" s="183">
        <v>14885.959340847132</v>
      </c>
      <c r="V14" s="183">
        <v>15432.006214320128</v>
      </c>
      <c r="W14" s="183">
        <v>14944.527824746292</v>
      </c>
      <c r="X14" s="183">
        <v>15345.53494038204</v>
      </c>
      <c r="Y14" s="183">
        <v>15151.338995433543</v>
      </c>
      <c r="Z14" s="183">
        <v>15136.635411577809</v>
      </c>
      <c r="AA14" s="183">
        <v>14962.233103142271</v>
      </c>
    </row>
    <row r="15" spans="1:27" x14ac:dyDescent="0.2">
      <c r="A15" s="244"/>
      <c r="B15" s="62" t="s">
        <v>27</v>
      </c>
      <c r="C15" s="184" t="s">
        <v>20</v>
      </c>
      <c r="D15" s="184" t="s">
        <v>20</v>
      </c>
      <c r="E15" s="184" t="s">
        <v>20</v>
      </c>
      <c r="F15" s="184">
        <v>992.12533337897651</v>
      </c>
      <c r="G15" s="184">
        <v>1231.6788302817299</v>
      </c>
      <c r="H15" s="184">
        <v>1348.915669427719</v>
      </c>
      <c r="I15" s="184">
        <v>1569.0135802655407</v>
      </c>
      <c r="J15" s="184">
        <v>1865.7733362641229</v>
      </c>
      <c r="K15" s="184">
        <v>2227.6074118186057</v>
      </c>
      <c r="L15" s="183">
        <v>2985.0411616679626</v>
      </c>
      <c r="M15" s="183">
        <v>3073.1068259636063</v>
      </c>
      <c r="N15" s="183">
        <v>3458.8260094781849</v>
      </c>
      <c r="O15" s="183">
        <v>3301.300627413475</v>
      </c>
      <c r="P15" s="183">
        <v>3829.9949506807325</v>
      </c>
      <c r="Q15" s="183">
        <v>6013.9041558576546</v>
      </c>
      <c r="R15" s="183">
        <v>5741.6261765354766</v>
      </c>
      <c r="S15" s="183">
        <v>4744.7460849275667</v>
      </c>
      <c r="T15" s="183">
        <v>4068.0544807415763</v>
      </c>
      <c r="U15" s="183">
        <v>4260.2687461546539</v>
      </c>
      <c r="V15" s="183">
        <v>3714.5554462772297</v>
      </c>
      <c r="W15" s="183">
        <v>4037.4454624785249</v>
      </c>
      <c r="X15" s="183">
        <v>4614.7414236903314</v>
      </c>
      <c r="Y15" s="183">
        <v>5515.5066250149493</v>
      </c>
      <c r="Z15" s="183">
        <v>5868.7328764591857</v>
      </c>
      <c r="AA15" s="183">
        <v>6337.8499791057484</v>
      </c>
    </row>
    <row r="16" spans="1:27" x14ac:dyDescent="0.2">
      <c r="A16" s="244"/>
      <c r="B16" s="62" t="s">
        <v>28</v>
      </c>
      <c r="C16" s="184">
        <v>2728.3969804132403</v>
      </c>
      <c r="D16" s="184">
        <v>5684.0225060338416</v>
      </c>
      <c r="E16" s="184">
        <v>6502.8472314147157</v>
      </c>
      <c r="F16" s="184">
        <v>12110.250244573379</v>
      </c>
      <c r="G16" s="184">
        <v>12215.775465500998</v>
      </c>
      <c r="H16" s="184">
        <v>12624.557741493521</v>
      </c>
      <c r="I16" s="184">
        <v>13025.174871046798</v>
      </c>
      <c r="J16" s="184">
        <v>13550.204356862834</v>
      </c>
      <c r="K16" s="184">
        <v>13940.709700706519</v>
      </c>
      <c r="L16" s="183">
        <v>14483.288189180024</v>
      </c>
      <c r="M16" s="183">
        <v>15208.482367772522</v>
      </c>
      <c r="N16" s="183">
        <v>16170.499025326737</v>
      </c>
      <c r="O16" s="183">
        <v>15618.023193333884</v>
      </c>
      <c r="P16" s="183">
        <v>15918.684691166423</v>
      </c>
      <c r="Q16" s="183">
        <v>15866.156234169955</v>
      </c>
      <c r="R16" s="183">
        <v>14624.519601603797</v>
      </c>
      <c r="S16" s="183">
        <v>13887.120759393891</v>
      </c>
      <c r="T16" s="183">
        <v>13255.285328893167</v>
      </c>
      <c r="U16" s="183">
        <v>12120.682664440499</v>
      </c>
      <c r="V16" s="183">
        <v>11789.414441411074</v>
      </c>
      <c r="W16" s="183">
        <v>12152.672503372996</v>
      </c>
      <c r="X16" s="183">
        <v>12406.631647080916</v>
      </c>
      <c r="Y16" s="183">
        <v>12737.945957569762</v>
      </c>
      <c r="Z16" s="183">
        <v>12917.909722253393</v>
      </c>
      <c r="AA16" s="183">
        <v>13634.867348782242</v>
      </c>
    </row>
    <row r="17" spans="1:27" x14ac:dyDescent="0.2">
      <c r="A17" s="244"/>
      <c r="B17" s="62" t="s">
        <v>29</v>
      </c>
      <c r="C17" s="184">
        <v>4897.5430968579158</v>
      </c>
      <c r="D17" s="184">
        <v>7227.7823068595235</v>
      </c>
      <c r="E17" s="184">
        <v>7380.9987819409444</v>
      </c>
      <c r="F17" s="184">
        <v>7787.1813965911606</v>
      </c>
      <c r="G17" s="184">
        <v>8051.9466941544661</v>
      </c>
      <c r="H17" s="184">
        <v>8222.1742349930901</v>
      </c>
      <c r="I17" s="184">
        <v>8024.8576199491717</v>
      </c>
      <c r="J17" s="184">
        <v>8093.5430290311087</v>
      </c>
      <c r="K17" s="184">
        <v>7998.4772320410666</v>
      </c>
      <c r="L17" s="183">
        <v>8135.1940246370004</v>
      </c>
      <c r="M17" s="183">
        <v>8174.5879937299433</v>
      </c>
      <c r="N17" s="183">
        <v>8297.4052554886584</v>
      </c>
      <c r="O17" s="183">
        <v>8604.7321366148426</v>
      </c>
      <c r="P17" s="183">
        <v>8597.2620076014809</v>
      </c>
      <c r="Q17" s="183">
        <v>8795.2104701973731</v>
      </c>
      <c r="R17" s="183">
        <v>8921.6305380343238</v>
      </c>
      <c r="S17" s="183">
        <v>8966.7373792297367</v>
      </c>
      <c r="T17" s="183">
        <v>9165.2739229102262</v>
      </c>
      <c r="U17" s="183">
        <v>9031.5237270930702</v>
      </c>
      <c r="V17" s="183">
        <v>9077.3823953206793</v>
      </c>
      <c r="W17" s="183">
        <v>9148.0333108104205</v>
      </c>
      <c r="X17" s="183">
        <v>9263.4195840886041</v>
      </c>
      <c r="Y17" s="183">
        <v>9370.5695655598302</v>
      </c>
      <c r="Z17" s="183">
        <v>8963.7730495118885</v>
      </c>
      <c r="AA17" s="183">
        <v>9279.7580307319658</v>
      </c>
    </row>
    <row r="18" spans="1:27" x14ac:dyDescent="0.2">
      <c r="A18" s="244"/>
      <c r="B18" s="62" t="s">
        <v>58</v>
      </c>
      <c r="C18" s="184">
        <v>7324.683008049662</v>
      </c>
      <c r="D18" s="184">
        <v>8452.3090687126714</v>
      </c>
      <c r="E18" s="184">
        <v>7804.8300139041894</v>
      </c>
      <c r="F18" s="184">
        <v>9650.7649876181858</v>
      </c>
      <c r="G18" s="184">
        <v>9783.6607431599568</v>
      </c>
      <c r="H18" s="184">
        <v>9886.2324723935362</v>
      </c>
      <c r="I18" s="184">
        <v>9975.2716559633009</v>
      </c>
      <c r="J18" s="184">
        <v>9943.0355897840982</v>
      </c>
      <c r="K18" s="184">
        <v>10058.204662404763</v>
      </c>
      <c r="L18" s="183">
        <v>10593.370091985322</v>
      </c>
      <c r="M18" s="183">
        <v>10880.719327548155</v>
      </c>
      <c r="N18" s="183">
        <v>11708.589477067098</v>
      </c>
      <c r="O18" s="183">
        <v>11620.823730867816</v>
      </c>
      <c r="P18" s="183">
        <v>12081.586365735522</v>
      </c>
      <c r="Q18" s="183">
        <v>12903.58887422206</v>
      </c>
      <c r="R18" s="183">
        <v>13284.117593825747</v>
      </c>
      <c r="S18" s="183">
        <v>13094.976916055994</v>
      </c>
      <c r="T18" s="183">
        <v>13525.324977148732</v>
      </c>
      <c r="U18" s="183">
        <v>13873.393473095268</v>
      </c>
      <c r="V18" s="183">
        <v>14100.392953540068</v>
      </c>
      <c r="W18" s="183">
        <v>14947.844220473065</v>
      </c>
      <c r="X18" s="183">
        <v>15360.359864694381</v>
      </c>
      <c r="Y18" s="183">
        <v>15774.042308032838</v>
      </c>
      <c r="Z18" s="183">
        <v>14987.363256890181</v>
      </c>
      <c r="AA18" s="183">
        <v>15442.516355282689</v>
      </c>
    </row>
    <row r="19" spans="1:27" x14ac:dyDescent="0.2">
      <c r="A19" s="244"/>
      <c r="B19" s="62" t="s">
        <v>30</v>
      </c>
      <c r="C19" s="184">
        <v>321.40052475413864</v>
      </c>
      <c r="D19" s="184">
        <v>719.47034333017211</v>
      </c>
      <c r="E19" s="184">
        <v>978.6077627628805</v>
      </c>
      <c r="F19" s="184" t="s">
        <v>20</v>
      </c>
      <c r="G19" s="184">
        <v>1588.1229105839107</v>
      </c>
      <c r="H19" s="184" t="s">
        <v>20</v>
      </c>
      <c r="I19" s="184">
        <v>1695.3582378566773</v>
      </c>
      <c r="J19" s="184">
        <v>1714.2337950512751</v>
      </c>
      <c r="K19" s="184">
        <v>1887.8840349549428</v>
      </c>
      <c r="L19" s="183">
        <v>1927.5641647211623</v>
      </c>
      <c r="M19" s="183">
        <v>2039.9784119137064</v>
      </c>
      <c r="N19" s="183">
        <v>2327.6936880032326</v>
      </c>
      <c r="O19" s="183">
        <v>2100.0037524362629</v>
      </c>
      <c r="P19" s="183">
        <v>1912.3575064147608</v>
      </c>
      <c r="Q19" s="183">
        <v>1951.1859022211684</v>
      </c>
      <c r="R19" s="183">
        <v>1891.4539713682429</v>
      </c>
      <c r="S19" s="183">
        <v>2131.232692899935</v>
      </c>
      <c r="T19" s="183">
        <v>2222.3388605000368</v>
      </c>
      <c r="U19" s="183">
        <v>2567.743919956637</v>
      </c>
      <c r="V19" s="183">
        <v>2670.1108880521901</v>
      </c>
      <c r="W19" s="183">
        <v>3100.0742752970468</v>
      </c>
      <c r="X19" s="183">
        <v>3326.555553633104</v>
      </c>
      <c r="Y19" s="183">
        <v>3564.0439536003869</v>
      </c>
      <c r="Z19" s="183">
        <v>3843.9657102802094</v>
      </c>
      <c r="AA19" s="183">
        <v>4047.8158462085335</v>
      </c>
    </row>
    <row r="20" spans="1:27" x14ac:dyDescent="0.2">
      <c r="A20" s="244"/>
      <c r="B20" s="62" t="s">
        <v>59</v>
      </c>
      <c r="C20" s="184" t="s">
        <v>20</v>
      </c>
      <c r="D20" s="184">
        <v>1639.3288481708064</v>
      </c>
      <c r="E20" s="184">
        <v>1134.1151396069924</v>
      </c>
      <c r="F20" s="184">
        <v>1484.6483595580114</v>
      </c>
      <c r="G20" s="184">
        <v>1787.8312610733853</v>
      </c>
      <c r="H20" s="184">
        <v>2022.8276958845317</v>
      </c>
      <c r="I20" s="184">
        <v>1972.3669514846131</v>
      </c>
      <c r="J20" s="184">
        <v>1942.5360330852486</v>
      </c>
      <c r="K20" s="184">
        <v>2170.7206325159805</v>
      </c>
      <c r="L20" s="183">
        <v>2402.1721749318394</v>
      </c>
      <c r="M20" s="183">
        <v>2355.9021973170697</v>
      </c>
      <c r="N20" s="183">
        <v>2441.4801755665721</v>
      </c>
      <c r="O20" s="183">
        <v>2635.4156624128586</v>
      </c>
      <c r="P20" s="183">
        <v>2671.3063697347434</v>
      </c>
      <c r="Q20" s="183">
        <v>2851.244479349954</v>
      </c>
      <c r="R20" s="183">
        <v>3010.1127676306637</v>
      </c>
      <c r="S20" s="183">
        <v>3391.0043286760965</v>
      </c>
      <c r="T20" s="183">
        <v>3442.9144935133008</v>
      </c>
      <c r="U20" s="183">
        <v>3565.7152975358522</v>
      </c>
      <c r="V20" s="183">
        <v>3219.1905232032686</v>
      </c>
      <c r="W20" s="183">
        <v>3756.8879405751813</v>
      </c>
      <c r="X20" s="183">
        <v>4537.3253965594495</v>
      </c>
      <c r="Y20" s="183">
        <v>4650.1996203447216</v>
      </c>
      <c r="Z20" s="183">
        <v>4812.0138589889739</v>
      </c>
      <c r="AA20" s="183">
        <v>5339.6596195897537</v>
      </c>
    </row>
    <row r="21" spans="1:27" x14ac:dyDescent="0.2">
      <c r="A21" s="244"/>
      <c r="B21" s="62" t="s">
        <v>32</v>
      </c>
      <c r="C21" s="184">
        <v>1822.9802189360491</v>
      </c>
      <c r="D21" s="184">
        <v>3650.0840211418881</v>
      </c>
      <c r="E21" s="184">
        <v>4765.1048457713077</v>
      </c>
      <c r="F21" s="184">
        <v>10011.204237264879</v>
      </c>
      <c r="G21" s="184">
        <v>11340.262857490035</v>
      </c>
      <c r="H21" s="184">
        <v>11230.192799538316</v>
      </c>
      <c r="I21" s="184">
        <v>10935.73338481071</v>
      </c>
      <c r="J21" s="184" t="s">
        <v>20</v>
      </c>
      <c r="K21" s="184">
        <v>12115.25799708128</v>
      </c>
      <c r="L21" s="183">
        <v>13333.463158554971</v>
      </c>
      <c r="M21" s="183">
        <v>12547.287948670713</v>
      </c>
      <c r="N21" s="183">
        <v>12163.712610542905</v>
      </c>
      <c r="O21" s="183">
        <v>11845.108400051655</v>
      </c>
      <c r="P21" s="183" t="s">
        <v>20</v>
      </c>
      <c r="Q21" s="183">
        <v>10855.597886075855</v>
      </c>
      <c r="R21" s="183" t="s">
        <v>20</v>
      </c>
      <c r="S21" s="183">
        <v>7956.4618499468161</v>
      </c>
      <c r="T21" s="183">
        <v>9154.3730601050829</v>
      </c>
      <c r="U21" s="183">
        <v>10660.408318735952</v>
      </c>
      <c r="V21" s="183">
        <v>10812.098393271483</v>
      </c>
      <c r="W21" s="183">
        <v>10867.746828744877</v>
      </c>
      <c r="X21" s="183">
        <v>10654.786943026127</v>
      </c>
      <c r="Y21" s="183">
        <v>12416.819617649404</v>
      </c>
      <c r="Z21" s="183">
        <v>12053.479920840755</v>
      </c>
      <c r="AA21" s="183">
        <v>13936.733185101517</v>
      </c>
    </row>
    <row r="22" spans="1:27" x14ac:dyDescent="0.2">
      <c r="A22" s="244"/>
      <c r="B22" s="62" t="s">
        <v>31</v>
      </c>
      <c r="C22" s="184">
        <v>1223.648765275615</v>
      </c>
      <c r="D22" s="184">
        <v>2319.5549918339379</v>
      </c>
      <c r="E22" s="184">
        <v>3827.5779344777843</v>
      </c>
      <c r="F22" s="184">
        <v>5025.0336047339433</v>
      </c>
      <c r="G22" s="184">
        <v>5056.8095498687107</v>
      </c>
      <c r="H22" s="184">
        <v>5281.5402920810648</v>
      </c>
      <c r="I22" s="184">
        <v>5699.8363056464832</v>
      </c>
      <c r="J22" s="184">
        <v>6265.6783170894569</v>
      </c>
      <c r="K22" s="184">
        <v>6555.7585498982753</v>
      </c>
      <c r="L22" s="183">
        <v>6744.5551410865864</v>
      </c>
      <c r="M22" s="183">
        <v>7094.7286044149723</v>
      </c>
      <c r="N22" s="183">
        <v>7476.8398587937254</v>
      </c>
      <c r="O22" s="183">
        <v>8152.1780555906407</v>
      </c>
      <c r="P22" s="183">
        <v>8155.0485296375964</v>
      </c>
      <c r="Q22" s="183">
        <v>8002.6286072821067</v>
      </c>
      <c r="R22" s="183">
        <v>8004.2484037495051</v>
      </c>
      <c r="S22" s="183">
        <v>8104.1337600272154</v>
      </c>
      <c r="T22" s="183">
        <v>8472.9691937169737</v>
      </c>
      <c r="U22" s="183">
        <v>8121.0868801848137</v>
      </c>
      <c r="V22" s="183">
        <v>8153.9861799099945</v>
      </c>
      <c r="W22" s="183">
        <v>9349.6883544210959</v>
      </c>
      <c r="X22" s="183">
        <v>9342.9704010819478</v>
      </c>
      <c r="Y22" s="183">
        <v>10223.234511120379</v>
      </c>
      <c r="Z22" s="183">
        <v>10766.922145568626</v>
      </c>
      <c r="AA22" s="183">
        <v>11156.241273243686</v>
      </c>
    </row>
    <row r="23" spans="1:27" x14ac:dyDescent="0.2">
      <c r="A23" s="244"/>
      <c r="B23" s="67" t="s">
        <v>33</v>
      </c>
      <c r="C23" s="184" t="s">
        <v>20</v>
      </c>
      <c r="D23" s="184">
        <v>4712.2817635738174</v>
      </c>
      <c r="E23" s="184">
        <v>5927.1052343136762</v>
      </c>
      <c r="F23" s="184">
        <v>11012.876019392566</v>
      </c>
      <c r="G23" s="184">
        <v>11458.712796391817</v>
      </c>
      <c r="H23" s="184">
        <v>11036.600440013619</v>
      </c>
      <c r="I23" s="184">
        <v>10337.092258487692</v>
      </c>
      <c r="J23" s="184">
        <v>10593.528878539872</v>
      </c>
      <c r="K23" s="184">
        <v>11336.176526143568</v>
      </c>
      <c r="L23" s="183">
        <v>12045.37361033514</v>
      </c>
      <c r="M23" s="183">
        <v>13415.386567654004</v>
      </c>
      <c r="N23" s="183">
        <v>13459.959005874562</v>
      </c>
      <c r="O23" s="183">
        <v>12682.827620035328</v>
      </c>
      <c r="P23" s="183">
        <v>12566.123680356148</v>
      </c>
      <c r="Q23" s="183">
        <v>13264.256379120465</v>
      </c>
      <c r="R23" s="183">
        <v>13852.745740556309</v>
      </c>
      <c r="S23" s="183">
        <v>14007.526831033903</v>
      </c>
      <c r="T23" s="183">
        <v>14580.125354827529</v>
      </c>
      <c r="U23" s="183">
        <v>15018.834441420993</v>
      </c>
      <c r="V23" s="183">
        <v>16331.406715681605</v>
      </c>
      <c r="W23" s="183">
        <v>17273.881133981951</v>
      </c>
      <c r="X23" s="183">
        <v>18212.947467964841</v>
      </c>
      <c r="Y23" s="183">
        <v>20322.809067278256</v>
      </c>
      <c r="Z23" s="183">
        <v>21432.239846176744</v>
      </c>
      <c r="AA23" s="183">
        <v>22300.566606286684</v>
      </c>
    </row>
    <row r="24" spans="1:27" x14ac:dyDescent="0.2">
      <c r="A24" s="244"/>
      <c r="B24" s="67" t="s">
        <v>34</v>
      </c>
      <c r="C24" s="184">
        <v>2203.2253395993089</v>
      </c>
      <c r="D24" s="184">
        <v>3859.7165973910483</v>
      </c>
      <c r="E24" s="184">
        <v>3310.998935470207</v>
      </c>
      <c r="F24" s="184">
        <v>3934.8335481290505</v>
      </c>
      <c r="G24" s="184">
        <v>4157.0173391636808</v>
      </c>
      <c r="H24" s="184">
        <v>4321.5498842157886</v>
      </c>
      <c r="I24" s="184">
        <v>4215.4633493273177</v>
      </c>
      <c r="J24" s="184">
        <v>4208.9263240895834</v>
      </c>
      <c r="K24" s="184">
        <v>4194.9556075078299</v>
      </c>
      <c r="L24" s="183">
        <v>4414.5324558960147</v>
      </c>
      <c r="M24" s="183">
        <v>4637.7850812684301</v>
      </c>
      <c r="N24" s="183">
        <v>4681.9469897192303</v>
      </c>
      <c r="O24" s="183">
        <v>4630.1350961853341</v>
      </c>
      <c r="P24" s="183">
        <v>4689.0537845364606</v>
      </c>
      <c r="Q24" s="183">
        <v>4642.4567491284088</v>
      </c>
      <c r="R24" s="183">
        <v>4718.4663398992925</v>
      </c>
      <c r="S24" s="183">
        <v>4764.7510756378088</v>
      </c>
      <c r="T24" s="183">
        <v>4900.4976613384797</v>
      </c>
      <c r="U24" s="183">
        <v>4946.4764700065998</v>
      </c>
      <c r="V24" s="183">
        <v>5124.6974711818548</v>
      </c>
      <c r="W24" s="183">
        <v>5234.1526507822709</v>
      </c>
      <c r="X24" s="183">
        <v>5503.4287646438133</v>
      </c>
      <c r="Y24" s="183">
        <v>5688.3581482165791</v>
      </c>
      <c r="Z24" s="183">
        <v>5363.8041845484149</v>
      </c>
      <c r="AA24" s="183">
        <v>5565.7845909928701</v>
      </c>
    </row>
    <row r="25" spans="1:27" x14ac:dyDescent="0.2">
      <c r="A25" s="244"/>
      <c r="B25" s="67" t="s">
        <v>35</v>
      </c>
      <c r="C25" s="184">
        <v>4649.9292407608446</v>
      </c>
      <c r="D25" s="184">
        <v>8946.2815662558351</v>
      </c>
      <c r="E25" s="184">
        <v>8987.917719720479</v>
      </c>
      <c r="F25" s="184">
        <v>10440.203884899165</v>
      </c>
      <c r="G25" s="184">
        <v>10693.743115569421</v>
      </c>
      <c r="H25" s="184">
        <v>10827.827393708338</v>
      </c>
      <c r="I25" s="184">
        <v>11077.73393770749</v>
      </c>
      <c r="J25" s="184">
        <v>11265.888737260675</v>
      </c>
      <c r="K25" s="184">
        <v>12042.939467052136</v>
      </c>
      <c r="L25" s="183">
        <v>12577.239104445911</v>
      </c>
      <c r="M25" s="183">
        <v>13006.148530286229</v>
      </c>
      <c r="N25" s="183">
        <v>12839.094966720937</v>
      </c>
      <c r="O25" s="183">
        <v>11754.825485419748</v>
      </c>
      <c r="P25" s="183">
        <v>11887.472995053535</v>
      </c>
      <c r="Q25" s="183">
        <v>12295.195057120131</v>
      </c>
      <c r="R25" s="183">
        <v>12368.103292891763</v>
      </c>
      <c r="S25" s="183">
        <v>13056.906366829609</v>
      </c>
      <c r="T25" s="183">
        <v>13458.213587740976</v>
      </c>
      <c r="U25" s="183">
        <v>13167.873054274954</v>
      </c>
      <c r="V25" s="183">
        <v>12736.080019104722</v>
      </c>
      <c r="W25" s="183">
        <v>13221.942801445473</v>
      </c>
      <c r="X25" s="183">
        <v>13557.218090839395</v>
      </c>
      <c r="Y25" s="183">
        <v>13528.214379621377</v>
      </c>
      <c r="Z25" s="183">
        <v>13201.511034993171</v>
      </c>
      <c r="AA25" s="183">
        <v>13617.420027076065</v>
      </c>
    </row>
    <row r="26" spans="1:27" x14ac:dyDescent="0.2">
      <c r="A26" s="244"/>
      <c r="B26" s="62" t="s">
        <v>383</v>
      </c>
      <c r="C26" s="184" t="s">
        <v>20</v>
      </c>
      <c r="D26" s="184">
        <v>2308.2751625259734</v>
      </c>
      <c r="E26" s="184">
        <v>3795.5279747983773</v>
      </c>
      <c r="F26" s="184">
        <v>4731.6561579927029</v>
      </c>
      <c r="G26" s="184">
        <v>5278.8371517723344</v>
      </c>
      <c r="H26" s="184">
        <v>5477.8870408668672</v>
      </c>
      <c r="I26" s="184">
        <v>5798.0551517571976</v>
      </c>
      <c r="J26" s="184">
        <v>6515.1312467603075</v>
      </c>
      <c r="K26" s="184">
        <v>7005.7046549353836</v>
      </c>
      <c r="L26" s="183">
        <v>7907.1964100830119</v>
      </c>
      <c r="M26" s="183">
        <v>8792.5622237613916</v>
      </c>
      <c r="N26" s="183">
        <v>9352.8798282719563</v>
      </c>
      <c r="O26" s="183">
        <v>9873.8461105623428</v>
      </c>
      <c r="P26" s="183">
        <v>11057.267748173192</v>
      </c>
      <c r="Q26" s="183">
        <v>12324.578807922526</v>
      </c>
      <c r="R26" s="183">
        <v>13457.777229746771</v>
      </c>
      <c r="S26" s="183">
        <v>14182.564970577565</v>
      </c>
      <c r="T26" s="183">
        <v>15011.161886831245</v>
      </c>
      <c r="U26" s="183">
        <v>14976.563914817558</v>
      </c>
      <c r="V26" s="183">
        <v>15390.910078930365</v>
      </c>
      <c r="W26" s="183">
        <v>17043.933991948335</v>
      </c>
      <c r="X26" s="183">
        <v>18376.197695169045</v>
      </c>
      <c r="Y26" s="183">
        <v>19182.126642334897</v>
      </c>
      <c r="Z26" s="183">
        <v>19713.36175102945</v>
      </c>
      <c r="AA26" s="183">
        <v>21143.058403483479</v>
      </c>
    </row>
    <row r="27" spans="1:27" x14ac:dyDescent="0.2">
      <c r="A27" s="244"/>
      <c r="B27" s="62" t="s">
        <v>37</v>
      </c>
      <c r="C27" s="184" t="s">
        <v>20</v>
      </c>
      <c r="D27" s="184" t="s">
        <v>20</v>
      </c>
      <c r="E27" s="184">
        <v>385.81960744424327</v>
      </c>
      <c r="F27" s="184">
        <v>526.13019769821562</v>
      </c>
      <c r="G27" s="184">
        <v>524.59121834833263</v>
      </c>
      <c r="H27" s="184">
        <v>576.62005895606069</v>
      </c>
      <c r="I27" s="184">
        <v>555.33424161929452</v>
      </c>
      <c r="J27" s="184">
        <v>674.17172478435725</v>
      </c>
      <c r="K27" s="184">
        <v>998.24057227893707</v>
      </c>
      <c r="L27" s="183">
        <v>1384.3080621181348</v>
      </c>
      <c r="M27" s="183">
        <v>1306.8365547981646</v>
      </c>
      <c r="N27" s="183">
        <v>1338.5135768095115</v>
      </c>
      <c r="O27" s="183">
        <v>906.78028062147689</v>
      </c>
      <c r="P27" s="183">
        <v>1194.7967294453501</v>
      </c>
      <c r="Q27" s="183">
        <v>1474.9706632744123</v>
      </c>
      <c r="R27" s="183">
        <v>1481.0076539608028</v>
      </c>
      <c r="S27" s="183">
        <v>1411.6253307007923</v>
      </c>
      <c r="T27" s="183">
        <v>1631.4841137656574</v>
      </c>
      <c r="U27" s="183">
        <v>1536.5441300752357</v>
      </c>
      <c r="V27" s="183">
        <v>1115.1465566798104</v>
      </c>
      <c r="W27" s="183">
        <v>1365.7056348303297</v>
      </c>
      <c r="X27" s="183">
        <v>1788.7224164028034</v>
      </c>
      <c r="Y27" s="183">
        <v>1840.2318919020538</v>
      </c>
      <c r="Z27" s="183">
        <v>2077.9388723331913</v>
      </c>
      <c r="AA27" s="183">
        <v>2215.8077190995482</v>
      </c>
    </row>
    <row r="28" spans="1:27" x14ac:dyDescent="0.2">
      <c r="A28" s="244"/>
      <c r="B28" s="62" t="s">
        <v>38</v>
      </c>
      <c r="C28" s="184" t="s">
        <v>20</v>
      </c>
      <c r="D28" s="184" t="s">
        <v>20</v>
      </c>
      <c r="E28" s="184">
        <v>425.0269075589145</v>
      </c>
      <c r="F28" s="184">
        <v>755.18277793352877</v>
      </c>
      <c r="G28" s="184">
        <v>924.82278440001187</v>
      </c>
      <c r="H28" s="184">
        <v>980.21540968147679</v>
      </c>
      <c r="I28" s="184">
        <v>1103.5490318529642</v>
      </c>
      <c r="J28" s="184">
        <v>1345.6231522955993</v>
      </c>
      <c r="K28" s="184">
        <v>1467.2250148143219</v>
      </c>
      <c r="L28" s="183">
        <v>1695.162779596448</v>
      </c>
      <c r="M28" s="183">
        <v>1929.2948410206029</v>
      </c>
      <c r="N28" s="183">
        <v>1969.2090133859808</v>
      </c>
      <c r="O28" s="183">
        <v>1784.9379843575964</v>
      </c>
      <c r="P28" s="183">
        <v>1746.8503486079189</v>
      </c>
      <c r="Q28" s="183">
        <v>2183.4332975593811</v>
      </c>
      <c r="R28" s="183">
        <v>2273.4085287058097</v>
      </c>
      <c r="S28" s="183">
        <v>2526.3141939005495</v>
      </c>
      <c r="T28" s="183">
        <v>2864.5957449023267</v>
      </c>
      <c r="U28" s="183">
        <v>2988.3224206253499</v>
      </c>
      <c r="V28" s="183">
        <v>2505.0514104971694</v>
      </c>
      <c r="W28" s="183">
        <v>2818.4638424931318</v>
      </c>
      <c r="X28" s="183">
        <v>3092.3744008128533</v>
      </c>
      <c r="Y28" s="183">
        <v>3441.0673846957179</v>
      </c>
      <c r="Z28" s="183">
        <v>3924.3066123848944</v>
      </c>
      <c r="AA28" s="183">
        <v>4055.565228250493</v>
      </c>
    </row>
    <row r="29" spans="1:27" x14ac:dyDescent="0.2">
      <c r="A29" s="244"/>
      <c r="B29" s="62" t="s">
        <v>213</v>
      </c>
      <c r="C29" s="184" t="s">
        <v>20</v>
      </c>
      <c r="D29" s="184" t="s">
        <v>20</v>
      </c>
      <c r="E29" s="184" t="s">
        <v>20</v>
      </c>
      <c r="F29" s="184">
        <v>14857.333218436081</v>
      </c>
      <c r="G29" s="184" t="s">
        <v>20</v>
      </c>
      <c r="H29" s="184" t="s">
        <v>20</v>
      </c>
      <c r="I29" s="184">
        <v>16073.414818110543</v>
      </c>
      <c r="J29" s="184">
        <v>16165.805075534439</v>
      </c>
      <c r="K29" s="184">
        <v>16008.978792479464</v>
      </c>
      <c r="L29" s="184">
        <v>17679.288265336018</v>
      </c>
      <c r="M29" s="183">
        <v>17921.528092764176</v>
      </c>
      <c r="N29" s="183">
        <v>17276.861623679761</v>
      </c>
      <c r="O29" s="183">
        <v>16858.79669335236</v>
      </c>
      <c r="P29" s="183">
        <v>15391.400947953085</v>
      </c>
      <c r="Q29" s="183">
        <v>15204.741252213178</v>
      </c>
      <c r="R29" s="183">
        <v>12794.154838231145</v>
      </c>
      <c r="S29" s="183">
        <v>13154.996671803925</v>
      </c>
      <c r="T29" s="183">
        <v>13006.105031601415</v>
      </c>
      <c r="U29" s="183">
        <v>13420.443247703586</v>
      </c>
      <c r="V29" s="183">
        <v>13893.989874872113</v>
      </c>
      <c r="W29" s="183">
        <v>13470.423060672611</v>
      </c>
      <c r="X29" s="183">
        <v>12644.791923660914</v>
      </c>
      <c r="Y29" s="183">
        <v>12793.636249269846</v>
      </c>
      <c r="Z29" s="183">
        <v>11533.301201591294</v>
      </c>
      <c r="AA29" s="183">
        <v>11394.073169596293</v>
      </c>
    </row>
    <row r="30" spans="1:27" x14ac:dyDescent="0.2">
      <c r="A30" s="244"/>
      <c r="B30" s="62" t="s">
        <v>39</v>
      </c>
      <c r="C30" s="184" t="s">
        <v>20</v>
      </c>
      <c r="D30" s="184" t="s">
        <v>20</v>
      </c>
      <c r="E30" s="184">
        <v>333.45301295227591</v>
      </c>
      <c r="F30" s="184">
        <v>502.66917039350881</v>
      </c>
      <c r="G30" s="184">
        <v>523.78169461376513</v>
      </c>
      <c r="H30" s="184">
        <v>565.04209496226588</v>
      </c>
      <c r="I30" s="184">
        <v>628.15066451219661</v>
      </c>
      <c r="J30" s="184">
        <v>637.02051086497886</v>
      </c>
      <c r="K30" s="184">
        <v>661.45939822689832</v>
      </c>
      <c r="L30" s="183">
        <v>633.05236931885872</v>
      </c>
      <c r="M30" s="183">
        <v>689.84988094329537</v>
      </c>
      <c r="N30" s="183">
        <v>766.96293941482327</v>
      </c>
      <c r="O30" s="183">
        <v>774.05433865703174</v>
      </c>
      <c r="P30" s="183">
        <v>829.05189190714782</v>
      </c>
      <c r="Q30" s="183">
        <v>808.65017670178941</v>
      </c>
      <c r="R30" s="183">
        <v>739.83707705800066</v>
      </c>
      <c r="S30" s="183">
        <v>748.52037464242881</v>
      </c>
      <c r="T30" s="183">
        <v>779.77734247443186</v>
      </c>
      <c r="U30" s="183">
        <v>786.10267501866633</v>
      </c>
      <c r="V30" s="183">
        <v>732.08534618496992</v>
      </c>
      <c r="W30" s="183">
        <v>625.70990470829202</v>
      </c>
      <c r="X30" s="183" t="s">
        <v>20</v>
      </c>
      <c r="Y30" s="183" t="s">
        <v>20</v>
      </c>
      <c r="Z30" s="183" t="s">
        <v>20</v>
      </c>
      <c r="AA30" s="183" t="s">
        <v>20</v>
      </c>
    </row>
    <row r="31" spans="1:27" x14ac:dyDescent="0.2">
      <c r="A31" s="244"/>
      <c r="B31" s="62" t="s">
        <v>40</v>
      </c>
      <c r="C31" s="184">
        <v>4657.6941597736568</v>
      </c>
      <c r="D31" s="184">
        <v>6343.8846164343458</v>
      </c>
      <c r="E31" s="184">
        <v>6788.2759191468895</v>
      </c>
      <c r="F31" s="184">
        <v>8002.7040004310447</v>
      </c>
      <c r="G31" s="184">
        <v>8156.2520236269747</v>
      </c>
      <c r="H31" s="184">
        <v>7892.7757174230619</v>
      </c>
      <c r="I31" s="184">
        <v>8041.427309597866</v>
      </c>
      <c r="J31" s="184">
        <v>8195.7783361181228</v>
      </c>
      <c r="K31" s="184">
        <v>8273.7980323542452</v>
      </c>
      <c r="L31" s="183">
        <v>8386.520979946692</v>
      </c>
      <c r="M31" s="183">
        <v>8332.7629361305826</v>
      </c>
      <c r="N31" s="183">
        <v>8238.7373131877666</v>
      </c>
      <c r="O31" s="183">
        <v>8105.6140093753456</v>
      </c>
      <c r="P31" s="183">
        <v>8360.5278091593009</v>
      </c>
      <c r="Q31" s="183">
        <v>9329.6729466619563</v>
      </c>
      <c r="R31" s="183">
        <v>9370.321477869611</v>
      </c>
      <c r="S31" s="183">
        <v>10498.433079902858</v>
      </c>
      <c r="T31" s="183">
        <v>10694.1615305548</v>
      </c>
      <c r="U31" s="183">
        <v>10719.362803822263</v>
      </c>
      <c r="V31" s="183">
        <v>10920.52862093672</v>
      </c>
      <c r="W31" s="183">
        <v>11316.320316339146</v>
      </c>
      <c r="X31" s="183">
        <v>11305.373737569926</v>
      </c>
      <c r="Y31" s="183">
        <v>11695.292636295078</v>
      </c>
      <c r="Z31" s="183">
        <v>11881.767960942807</v>
      </c>
      <c r="AA31" s="183">
        <v>12265.162395763818</v>
      </c>
    </row>
    <row r="32" spans="1:27" x14ac:dyDescent="0.2">
      <c r="A32" s="244"/>
      <c r="B32" s="62" t="s">
        <v>41</v>
      </c>
      <c r="C32" s="184">
        <v>2273.7898238793505</v>
      </c>
      <c r="D32" s="184">
        <v>2198.7882020161637</v>
      </c>
      <c r="E32" s="184">
        <v>2436.0502921540487</v>
      </c>
      <c r="F32" s="184" t="s">
        <v>20</v>
      </c>
      <c r="G32" s="184">
        <v>3311.3520846589017</v>
      </c>
      <c r="H32" s="184" t="s">
        <v>20</v>
      </c>
      <c r="I32" s="184">
        <v>3660.2120215505138</v>
      </c>
      <c r="J32" s="184" t="s">
        <v>20</v>
      </c>
      <c r="K32" s="184">
        <v>3707.3832684088316</v>
      </c>
      <c r="L32" s="183" t="s">
        <v>20</v>
      </c>
      <c r="M32" s="183">
        <v>3987.2828342714911</v>
      </c>
      <c r="N32" s="183" t="s">
        <v>20</v>
      </c>
      <c r="O32" s="183">
        <v>4246.2540956012999</v>
      </c>
      <c r="P32" s="183" t="s">
        <v>20</v>
      </c>
      <c r="Q32" s="183">
        <v>4254.4998484541366</v>
      </c>
      <c r="R32" s="183" t="s">
        <v>20</v>
      </c>
      <c r="S32" s="183">
        <v>4104.0616027515262</v>
      </c>
      <c r="T32" s="183" t="s">
        <v>20</v>
      </c>
      <c r="U32" s="183">
        <v>4543.6744703001386</v>
      </c>
      <c r="V32" s="183" t="s">
        <v>20</v>
      </c>
      <c r="W32" s="183">
        <v>5187.2752551230878</v>
      </c>
      <c r="X32" s="183" t="s">
        <v>20</v>
      </c>
      <c r="Y32" s="183">
        <v>5563.0616340485167</v>
      </c>
      <c r="Z32" s="183" t="s">
        <v>20</v>
      </c>
      <c r="AA32" s="183">
        <v>5943.9251848996082</v>
      </c>
    </row>
    <row r="33" spans="1:27" x14ac:dyDescent="0.2">
      <c r="A33" s="244"/>
      <c r="B33" s="68" t="s">
        <v>42</v>
      </c>
      <c r="C33" s="69">
        <v>3624.8762039790099</v>
      </c>
      <c r="D33" s="69">
        <v>5649.1307986296051</v>
      </c>
      <c r="E33" s="69">
        <v>6443.1468959587237</v>
      </c>
      <c r="F33" s="69" t="s">
        <v>20</v>
      </c>
      <c r="G33" s="69">
        <v>8114.6979702536692</v>
      </c>
      <c r="H33" s="69">
        <v>8259.0718838153571</v>
      </c>
      <c r="I33" s="69">
        <v>8547.125967537806</v>
      </c>
      <c r="J33" s="69">
        <v>8396.0730019309485</v>
      </c>
      <c r="K33" s="69">
        <v>8718.7877325198569</v>
      </c>
      <c r="L33" s="70">
        <v>9113.5073127751093</v>
      </c>
      <c r="M33" s="70">
        <v>9892.8009025176725</v>
      </c>
      <c r="N33" s="70">
        <v>10279.107043472104</v>
      </c>
      <c r="O33" s="70">
        <v>10200.998382966076</v>
      </c>
      <c r="P33" s="70">
        <v>9935.0321162150703</v>
      </c>
      <c r="Q33" s="70">
        <v>10119.830473032351</v>
      </c>
      <c r="R33" s="70">
        <v>10297.067032437788</v>
      </c>
      <c r="S33" s="70">
        <v>10460.713555678341</v>
      </c>
      <c r="T33" s="70">
        <v>10696.412110515414</v>
      </c>
      <c r="U33" s="70">
        <v>11601.001926782272</v>
      </c>
      <c r="V33" s="70">
        <v>11861.875757684591</v>
      </c>
      <c r="W33" s="70">
        <v>12568.643484032265</v>
      </c>
      <c r="X33" s="70">
        <v>12717.067590007278</v>
      </c>
      <c r="Y33" s="70">
        <v>12982.156107563178</v>
      </c>
      <c r="Z33" s="70">
        <v>12605.489649407755</v>
      </c>
      <c r="AA33" s="70">
        <v>12872.778864406349</v>
      </c>
    </row>
    <row r="34" spans="1:27" x14ac:dyDescent="0.2">
      <c r="A34" s="244"/>
      <c r="B34" s="66" t="s">
        <v>43</v>
      </c>
      <c r="C34" s="184" t="s">
        <v>20</v>
      </c>
      <c r="D34" s="184">
        <v>729.11934084532083</v>
      </c>
      <c r="E34" s="184">
        <v>744.0969851778425</v>
      </c>
      <c r="F34" s="184">
        <v>998.2645014313315</v>
      </c>
      <c r="G34" s="184">
        <v>980.68548228167981</v>
      </c>
      <c r="H34" s="184">
        <v>896.71946456886781</v>
      </c>
      <c r="I34" s="184">
        <v>897.80629987644363</v>
      </c>
      <c r="J34" s="184">
        <v>968.20981544890049</v>
      </c>
      <c r="K34" s="184">
        <v>1021.3228056853934</v>
      </c>
      <c r="L34" s="183">
        <v>1062.1030425021477</v>
      </c>
      <c r="M34" s="183">
        <v>1160.1069580690155</v>
      </c>
      <c r="N34" s="183">
        <v>1289.5117411516358</v>
      </c>
      <c r="O34" s="183">
        <v>1448.4016905304163</v>
      </c>
      <c r="P34" s="183">
        <v>1636.3465340213063</v>
      </c>
      <c r="Q34" s="183">
        <v>1780.0412760047059</v>
      </c>
      <c r="R34" s="183">
        <v>2138.12819372384</v>
      </c>
      <c r="S34" s="183">
        <v>2145.7623911144101</v>
      </c>
      <c r="T34" s="183">
        <v>2395.2448234223516</v>
      </c>
      <c r="U34" s="183">
        <v>2642.8207054523241</v>
      </c>
      <c r="V34" s="183">
        <v>2625.2196306416772</v>
      </c>
      <c r="W34" s="183">
        <v>2959.0665071816288</v>
      </c>
      <c r="X34" s="183">
        <v>3644.0559156014797</v>
      </c>
      <c r="Y34" s="183">
        <v>4179.1817448064967</v>
      </c>
      <c r="Z34" s="183">
        <v>4292.439506217258</v>
      </c>
      <c r="AA34" s="183">
        <v>4765.4796985874491</v>
      </c>
    </row>
    <row r="35" spans="1:27" x14ac:dyDescent="0.2">
      <c r="A35" s="244"/>
      <c r="B35" s="62" t="s">
        <v>44</v>
      </c>
      <c r="C35" s="184" t="s">
        <v>20</v>
      </c>
      <c r="D35" s="184">
        <v>1197.3563443942924</v>
      </c>
      <c r="E35" s="184">
        <v>1248.6120520909205</v>
      </c>
      <c r="F35" s="184">
        <v>2075.5208966003015</v>
      </c>
      <c r="G35" s="184">
        <v>2226.9489832326485</v>
      </c>
      <c r="H35" s="184">
        <v>2106.4304997133454</v>
      </c>
      <c r="I35" s="184">
        <v>2010.4136641065868</v>
      </c>
      <c r="J35" s="184">
        <v>2132.9604504195968</v>
      </c>
      <c r="K35" s="184">
        <v>2228.7747365952919</v>
      </c>
      <c r="L35" s="183">
        <v>2848.648496153296</v>
      </c>
      <c r="M35" s="183">
        <v>3432.4376128510849</v>
      </c>
      <c r="N35" s="183">
        <v>4414.6864697834844</v>
      </c>
      <c r="O35" s="183">
        <v>4677.3832119045082</v>
      </c>
      <c r="P35" s="183">
        <v>4621.8385198519318</v>
      </c>
      <c r="Q35" s="183">
        <v>4319.301186786849</v>
      </c>
      <c r="R35" s="183">
        <v>3935.9259948955096</v>
      </c>
      <c r="S35" s="183">
        <v>3767.6664687737193</v>
      </c>
      <c r="T35" s="183">
        <v>3717.8472792655157</v>
      </c>
      <c r="U35" s="183">
        <v>3662.8406531954129</v>
      </c>
      <c r="V35" s="183">
        <v>3861.5270996464797</v>
      </c>
      <c r="W35" s="183">
        <v>4127.2552154371515</v>
      </c>
      <c r="X35" s="183">
        <v>4349.2200584480461</v>
      </c>
      <c r="Y35" s="183">
        <v>4617.2279197269145</v>
      </c>
      <c r="Z35" s="183">
        <v>4891.0906897268851</v>
      </c>
      <c r="AA35" s="183">
        <v>5378.5679247167554</v>
      </c>
    </row>
    <row r="36" spans="1:27" x14ac:dyDescent="0.2">
      <c r="A36" s="244"/>
      <c r="B36" s="62" t="s">
        <v>48</v>
      </c>
      <c r="C36" s="184" t="s">
        <v>20</v>
      </c>
      <c r="D36" s="184" t="s">
        <v>20</v>
      </c>
      <c r="E36" s="184">
        <v>1239.2056534187263</v>
      </c>
      <c r="F36" s="184">
        <v>1033.6241323774225</v>
      </c>
      <c r="G36" s="184">
        <v>1048.9342312227875</v>
      </c>
      <c r="H36" s="184">
        <v>988.44218213992019</v>
      </c>
      <c r="I36" s="184">
        <v>1039.5482084104065</v>
      </c>
      <c r="J36" s="184">
        <v>975.43266786714344</v>
      </c>
      <c r="K36" s="184">
        <v>1023.818013745344</v>
      </c>
      <c r="L36" s="183">
        <v>1068.5032429598918</v>
      </c>
      <c r="M36" s="183">
        <v>1114.6919141931669</v>
      </c>
      <c r="N36" s="183">
        <v>1211.3497042745942</v>
      </c>
      <c r="O36" s="183">
        <v>1170.8572760544523</v>
      </c>
      <c r="P36" s="183">
        <v>1596.8428439822235</v>
      </c>
      <c r="Q36" s="183">
        <v>1777.3445044777952</v>
      </c>
      <c r="R36" s="183">
        <v>2189.5136862569034</v>
      </c>
      <c r="S36" s="183">
        <v>2271.0599564804188</v>
      </c>
      <c r="T36" s="183">
        <v>2491.7492238676332</v>
      </c>
      <c r="U36" s="183">
        <v>3455.5180724710458</v>
      </c>
      <c r="V36" s="183">
        <v>2396.6559520121968</v>
      </c>
      <c r="W36" s="183">
        <v>2763.5080567420673</v>
      </c>
      <c r="X36" s="183">
        <v>2711.8009353378757</v>
      </c>
      <c r="Y36" s="183">
        <v>2732.5241596427413</v>
      </c>
      <c r="Z36" s="183">
        <v>2879.6710766506153</v>
      </c>
      <c r="AA36" s="183">
        <v>3090.0862418598849</v>
      </c>
    </row>
    <row r="37" spans="1:27" x14ac:dyDescent="0.2">
      <c r="A37" s="244"/>
      <c r="B37" s="62" t="s">
        <v>49</v>
      </c>
      <c r="C37" s="184" t="s">
        <v>20</v>
      </c>
      <c r="D37" s="184" t="s">
        <v>20</v>
      </c>
      <c r="E37" s="184">
        <v>2972.0986667380262</v>
      </c>
      <c r="F37" s="184">
        <v>3320.2752770841907</v>
      </c>
      <c r="G37" s="184">
        <v>3694.1449958872158</v>
      </c>
      <c r="H37" s="184">
        <v>3754.2133755740469</v>
      </c>
      <c r="I37" s="184">
        <v>3340.1203774298915</v>
      </c>
      <c r="J37" s="184">
        <v>3825.5649949286067</v>
      </c>
      <c r="K37" s="184">
        <v>4101.2683437258966</v>
      </c>
      <c r="L37" s="183">
        <v>4685.3344682704083</v>
      </c>
      <c r="M37" s="183">
        <v>4628.2089041486997</v>
      </c>
      <c r="N37" s="183">
        <v>5452.6611612325851</v>
      </c>
      <c r="O37" s="183">
        <v>5560.5613536475485</v>
      </c>
      <c r="P37" s="183">
        <v>6357.8367184814888</v>
      </c>
      <c r="Q37" s="183">
        <v>7528.3677439039357</v>
      </c>
      <c r="R37" s="183">
        <v>7763.2807185312413</v>
      </c>
      <c r="S37" s="183">
        <v>7685.7581419098997</v>
      </c>
      <c r="T37" s="183">
        <v>7276.534724196541</v>
      </c>
      <c r="U37" s="183">
        <v>6898.3672702334807</v>
      </c>
      <c r="V37" s="183">
        <v>6504.7920719521226</v>
      </c>
      <c r="W37" s="183">
        <v>6331.0056252248205</v>
      </c>
      <c r="X37" s="183">
        <v>6878.448063283955</v>
      </c>
      <c r="Y37" s="183">
        <v>7401.1642510480142</v>
      </c>
      <c r="Z37" s="183">
        <v>7394.1734770487155</v>
      </c>
      <c r="AA37" s="183">
        <v>7933.3340929753831</v>
      </c>
    </row>
    <row r="38" spans="1:27" x14ac:dyDescent="0.2">
      <c r="A38" s="244"/>
      <c r="B38" s="67" t="s">
        <v>50</v>
      </c>
      <c r="C38" s="184">
        <v>755.56844691447623</v>
      </c>
      <c r="D38" s="184">
        <v>2065.0757464139142</v>
      </c>
      <c r="E38" s="184">
        <v>2076.4874398825123</v>
      </c>
      <c r="F38" s="184">
        <v>2846.7592557674461</v>
      </c>
      <c r="G38" s="184">
        <v>2961.9348859666725</v>
      </c>
      <c r="H38" s="184">
        <v>3235.1399811984438</v>
      </c>
      <c r="I38" s="184">
        <v>3488.7675503032606</v>
      </c>
      <c r="J38" s="184">
        <v>3601.4238002145571</v>
      </c>
      <c r="K38" s="184">
        <v>3870.8207437580832</v>
      </c>
      <c r="L38" s="183">
        <v>4245.6354499933868</v>
      </c>
      <c r="M38" s="183">
        <v>4546.2881426598997</v>
      </c>
      <c r="N38" s="183">
        <v>4819.3237808387112</v>
      </c>
      <c r="O38" s="183">
        <v>4733.6466079348393</v>
      </c>
      <c r="P38" s="183">
        <v>4708.7938032080774</v>
      </c>
      <c r="Q38" s="183">
        <v>4562.2182233227095</v>
      </c>
      <c r="R38" s="183">
        <v>4309.4215794169968</v>
      </c>
      <c r="S38" s="183">
        <v>4186.1138644499561</v>
      </c>
      <c r="T38" s="183">
        <v>4146.1913067543155</v>
      </c>
      <c r="U38" s="183">
        <v>4240.7845471599794</v>
      </c>
      <c r="V38" s="183">
        <v>4251.7706270399285</v>
      </c>
      <c r="W38" s="183">
        <v>4443.6171939962069</v>
      </c>
      <c r="X38" s="183">
        <v>4644.8216442007188</v>
      </c>
      <c r="Y38" s="183">
        <v>4732.1899203387975</v>
      </c>
      <c r="Z38" s="183">
        <v>4708.7144332273301</v>
      </c>
      <c r="AA38" s="183">
        <v>5037.7616799541056</v>
      </c>
    </row>
    <row r="39" spans="1:27" x14ac:dyDescent="0.2">
      <c r="A39" s="244"/>
      <c r="B39" s="62" t="s">
        <v>53</v>
      </c>
      <c r="C39" s="184">
        <v>5518.6716306607241</v>
      </c>
      <c r="D39" s="184">
        <v>8087.4217659612541</v>
      </c>
      <c r="E39" s="184">
        <v>10148.029503717562</v>
      </c>
      <c r="F39" s="184" t="s">
        <v>20</v>
      </c>
      <c r="G39" s="184">
        <v>15248.26357853439</v>
      </c>
      <c r="H39" s="184" t="s">
        <v>20</v>
      </c>
      <c r="I39" s="184">
        <v>14629.57247581167</v>
      </c>
      <c r="J39" s="184">
        <v>14277.350281745237</v>
      </c>
      <c r="K39" s="184">
        <v>14619.341068828922</v>
      </c>
      <c r="L39" s="183">
        <v>15737.962291148662</v>
      </c>
      <c r="M39" s="183">
        <v>15037.495824335603</v>
      </c>
      <c r="N39" s="183">
        <v>15938.346665702367</v>
      </c>
      <c r="O39" s="183">
        <v>14791.823596152095</v>
      </c>
      <c r="P39" s="183">
        <v>14498.49041610233</v>
      </c>
      <c r="Q39" s="183">
        <v>14938.88362063591</v>
      </c>
      <c r="R39" s="183">
        <v>14941.505330481912</v>
      </c>
      <c r="S39" s="183">
        <v>15131.414433523914</v>
      </c>
      <c r="T39" s="183">
        <v>14632.154382853898</v>
      </c>
      <c r="U39" s="183">
        <v>15699.799545557697</v>
      </c>
      <c r="V39" s="183">
        <v>15964.046640731558</v>
      </c>
      <c r="W39" s="183">
        <v>16729.050966591083</v>
      </c>
      <c r="X39" s="183">
        <v>16649.123089025143</v>
      </c>
      <c r="Y39" s="183">
        <v>17145.224084543548</v>
      </c>
      <c r="Z39" s="183">
        <v>17153.859197155736</v>
      </c>
      <c r="AA39" s="183">
        <v>17645.727931037902</v>
      </c>
    </row>
    <row r="40" spans="1:27" x14ac:dyDescent="0.2">
      <c r="A40" s="244"/>
      <c r="B40" s="62" t="s">
        <v>52</v>
      </c>
      <c r="C40" s="184">
        <v>8848.1425094405859</v>
      </c>
      <c r="D40" s="184" t="s">
        <v>20</v>
      </c>
      <c r="E40" s="184" t="s">
        <v>20</v>
      </c>
      <c r="F40" s="184">
        <v>12792.663696479774</v>
      </c>
      <c r="G40" s="184" t="s">
        <v>20</v>
      </c>
      <c r="H40" s="184" t="s">
        <v>20</v>
      </c>
      <c r="I40" s="184" t="s">
        <v>20</v>
      </c>
      <c r="J40" s="184">
        <v>14964.94395644312</v>
      </c>
      <c r="K40" s="184" t="s">
        <v>20</v>
      </c>
      <c r="L40" s="184" t="s">
        <v>20</v>
      </c>
      <c r="M40" s="183" t="s">
        <v>20</v>
      </c>
      <c r="N40" s="183">
        <v>16827.98809664584</v>
      </c>
      <c r="O40" s="183" t="s">
        <v>20</v>
      </c>
      <c r="P40" s="183" t="s">
        <v>20</v>
      </c>
      <c r="Q40" s="183" t="s">
        <v>20</v>
      </c>
      <c r="R40" s="183">
        <v>18224.791875435276</v>
      </c>
      <c r="S40" s="183" t="s">
        <v>20</v>
      </c>
      <c r="T40" s="183" t="s">
        <v>20</v>
      </c>
      <c r="U40" s="183">
        <v>19955.096342912049</v>
      </c>
      <c r="V40" s="183" t="s">
        <v>20</v>
      </c>
      <c r="W40" s="183">
        <v>20222.737602864931</v>
      </c>
      <c r="X40" s="183" t="s">
        <v>20</v>
      </c>
      <c r="Y40" s="183">
        <v>21543.387172444076</v>
      </c>
      <c r="Z40" s="183" t="s">
        <v>20</v>
      </c>
      <c r="AA40" s="183">
        <v>22690.869777742038</v>
      </c>
    </row>
    <row r="41" spans="1:27" x14ac:dyDescent="0.2">
      <c r="A41" s="244"/>
      <c r="B41" s="62" t="s">
        <v>57</v>
      </c>
      <c r="C41" s="184" t="s">
        <v>20</v>
      </c>
      <c r="D41" s="184">
        <v>462.25076000373912</v>
      </c>
      <c r="E41" s="184">
        <v>361.96895087311481</v>
      </c>
      <c r="F41" s="184">
        <v>696.72568607252686</v>
      </c>
      <c r="G41" s="184">
        <v>726.76356300066504</v>
      </c>
      <c r="H41" s="184">
        <v>744.18134488399426</v>
      </c>
      <c r="I41" s="184">
        <v>710.93161810330309</v>
      </c>
      <c r="J41" s="184">
        <v>824.01846220666096</v>
      </c>
      <c r="K41" s="184">
        <v>1006.1391504517119</v>
      </c>
      <c r="L41" s="183">
        <v>1042.1665910179813</v>
      </c>
      <c r="M41" s="183">
        <v>1341.8338621316741</v>
      </c>
      <c r="N41" s="183">
        <v>1338.1742359482755</v>
      </c>
      <c r="O41" s="183">
        <v>1468.5536034629977</v>
      </c>
      <c r="P41" s="183">
        <v>1548.9030447275868</v>
      </c>
      <c r="Q41" s="183">
        <v>1697.796825029938</v>
      </c>
      <c r="R41" s="183">
        <v>1827.4135696526789</v>
      </c>
      <c r="S41" s="183">
        <v>1924.2595967738714</v>
      </c>
      <c r="T41" s="183">
        <v>2101.0380555497936</v>
      </c>
      <c r="U41" s="183">
        <v>2251.987224762222</v>
      </c>
      <c r="V41" s="183">
        <v>2931.6077206965224</v>
      </c>
      <c r="W41" s="183">
        <v>3267.9771360945983</v>
      </c>
      <c r="X41" s="183">
        <v>3589.4594539605423</v>
      </c>
      <c r="Y41" s="183">
        <v>3705.6602482947183</v>
      </c>
      <c r="Z41" s="183">
        <v>3871.5922805838836</v>
      </c>
      <c r="AA41" s="183">
        <v>4384.3913908909371</v>
      </c>
    </row>
    <row r="42" spans="1:27" x14ac:dyDescent="0.2">
      <c r="A42" s="244"/>
      <c r="B42" s="62" t="s">
        <v>51</v>
      </c>
      <c r="C42" s="184">
        <v>5012.1375230426393</v>
      </c>
      <c r="D42" s="184">
        <v>5470.4401188993961</v>
      </c>
      <c r="E42" s="184">
        <v>5212.8902878493955</v>
      </c>
      <c r="F42" s="184">
        <v>5919.9058059492099</v>
      </c>
      <c r="G42" s="184">
        <v>5977.6923521337658</v>
      </c>
      <c r="H42" s="184">
        <v>6122.6743601890512</v>
      </c>
      <c r="I42" s="184">
        <v>6152.3628523048001</v>
      </c>
      <c r="J42" s="184">
        <v>6066.9237409413108</v>
      </c>
      <c r="K42" s="184">
        <v>6258.1116486788142</v>
      </c>
      <c r="L42" s="183">
        <v>6457.8091486410549</v>
      </c>
      <c r="M42" s="183">
        <v>6744.0670948440375</v>
      </c>
      <c r="N42" s="183">
        <v>6640.5565240887718</v>
      </c>
      <c r="O42" s="183">
        <v>6526.5247374621504</v>
      </c>
      <c r="P42" s="183">
        <v>6506.13442042929</v>
      </c>
      <c r="Q42" s="183">
        <v>6561.8575057251728</v>
      </c>
      <c r="R42" s="183">
        <v>6336.0852469795491</v>
      </c>
      <c r="S42" s="183">
        <v>6589.1625700361274</v>
      </c>
      <c r="T42" s="183">
        <v>9432.4275912486264</v>
      </c>
      <c r="U42" s="183">
        <v>9606.4889710873322</v>
      </c>
      <c r="V42" s="183">
        <v>9910.5909310847092</v>
      </c>
      <c r="W42" s="183">
        <v>10143.815089992244</v>
      </c>
      <c r="X42" s="183">
        <v>11939.885521854476</v>
      </c>
      <c r="Y42" s="183">
        <v>11890.546340727908</v>
      </c>
      <c r="Z42" s="183">
        <v>11585.031368252832</v>
      </c>
      <c r="AA42" s="183">
        <v>12311.683320771248</v>
      </c>
    </row>
    <row r="43" spans="1:27" x14ac:dyDescent="0.2">
      <c r="A43" s="244"/>
      <c r="B43" s="62" t="s">
        <v>60</v>
      </c>
      <c r="C43" s="184">
        <v>7112.2826590020559</v>
      </c>
      <c r="D43" s="184">
        <v>10062.497266084889</v>
      </c>
      <c r="E43" s="184">
        <v>9997.3936689582733</v>
      </c>
      <c r="F43" s="184">
        <v>12673.895138767708</v>
      </c>
      <c r="G43" s="184">
        <v>12751.743128704109</v>
      </c>
      <c r="H43" s="184">
        <v>12408.183229131653</v>
      </c>
      <c r="I43" s="184">
        <v>12651.304701029163</v>
      </c>
      <c r="J43" s="184">
        <v>12697.419992039842</v>
      </c>
      <c r="K43" s="184">
        <v>13097.355402383386</v>
      </c>
      <c r="L43" s="183">
        <v>13566.545462709686</v>
      </c>
      <c r="M43" s="183">
        <v>14082.654395635691</v>
      </c>
      <c r="N43" s="183">
        <v>14660.556280148558</v>
      </c>
      <c r="O43" s="183">
        <v>14396.432815630315</v>
      </c>
      <c r="P43" s="183">
        <v>14256.033523156124</v>
      </c>
      <c r="Q43" s="183">
        <v>14487.955625274511</v>
      </c>
      <c r="R43" s="183">
        <v>14353.835995799753</v>
      </c>
      <c r="S43" s="183">
        <v>14667.883187350088</v>
      </c>
      <c r="T43" s="183">
        <v>14972.552529104003</v>
      </c>
      <c r="U43" s="183">
        <v>15645.964695654468</v>
      </c>
      <c r="V43" s="183">
        <v>16161.20917206927</v>
      </c>
      <c r="W43" s="183">
        <v>16702.008444790565</v>
      </c>
      <c r="X43" s="183">
        <v>17715.344809548231</v>
      </c>
      <c r="Y43" s="183">
        <v>18988.103840863208</v>
      </c>
      <c r="Z43" s="183">
        <v>20117.753475391753</v>
      </c>
      <c r="AA43" s="183">
        <v>21219.02166018862</v>
      </c>
    </row>
    <row r="44" spans="1:27" x14ac:dyDescent="0.2">
      <c r="A44" s="180"/>
      <c r="B44" s="175" t="s">
        <v>62</v>
      </c>
      <c r="C44" s="176" t="s">
        <v>20</v>
      </c>
      <c r="D44" s="176" t="s">
        <v>20</v>
      </c>
      <c r="E44" s="176" t="s">
        <v>20</v>
      </c>
      <c r="F44" s="176" t="s">
        <v>20</v>
      </c>
      <c r="G44" s="176" t="s">
        <v>20</v>
      </c>
      <c r="H44" s="176" t="s">
        <v>20</v>
      </c>
      <c r="I44" s="176" t="s">
        <v>20</v>
      </c>
      <c r="J44" s="176" t="s">
        <v>20</v>
      </c>
      <c r="K44" s="176" t="s">
        <v>20</v>
      </c>
      <c r="L44" s="177" t="s">
        <v>20</v>
      </c>
      <c r="M44" s="177" t="s">
        <v>20</v>
      </c>
      <c r="N44" s="177" t="s">
        <v>20</v>
      </c>
      <c r="O44" s="177" t="s">
        <v>20</v>
      </c>
      <c r="P44" s="177" t="s">
        <v>20</v>
      </c>
      <c r="Q44" s="177" t="s">
        <v>20</v>
      </c>
      <c r="R44" s="177" t="s">
        <v>20</v>
      </c>
      <c r="S44" s="177" t="s">
        <v>20</v>
      </c>
      <c r="T44" s="177" t="s">
        <v>20</v>
      </c>
      <c r="U44" s="177" t="s">
        <v>20</v>
      </c>
      <c r="V44" s="177" t="s">
        <v>20</v>
      </c>
      <c r="W44" s="177" t="s">
        <v>20</v>
      </c>
      <c r="X44" s="177" t="s">
        <v>20</v>
      </c>
      <c r="Y44" s="177" t="s">
        <v>20</v>
      </c>
      <c r="Z44" s="177" t="s">
        <v>20</v>
      </c>
      <c r="AA44" s="177" t="s">
        <v>20</v>
      </c>
    </row>
    <row r="45" spans="1:27" x14ac:dyDescent="0.2">
      <c r="A45" s="180"/>
      <c r="B45" s="178" t="s">
        <v>369</v>
      </c>
      <c r="C45" s="176" t="s">
        <v>20</v>
      </c>
      <c r="D45" s="176" t="s">
        <v>20</v>
      </c>
      <c r="E45" s="176" t="s">
        <v>20</v>
      </c>
      <c r="F45" s="176" t="s">
        <v>20</v>
      </c>
      <c r="G45" s="176" t="s">
        <v>20</v>
      </c>
      <c r="H45" s="176" t="s">
        <v>20</v>
      </c>
      <c r="I45" s="176" t="s">
        <v>20</v>
      </c>
      <c r="J45" s="176" t="s">
        <v>20</v>
      </c>
      <c r="K45" s="176" t="s">
        <v>20</v>
      </c>
      <c r="L45" s="177" t="s">
        <v>20</v>
      </c>
      <c r="M45" s="177" t="s">
        <v>20</v>
      </c>
      <c r="N45" s="177" t="s">
        <v>20</v>
      </c>
      <c r="O45" s="177" t="s">
        <v>20</v>
      </c>
      <c r="P45" s="177" t="s">
        <v>20</v>
      </c>
      <c r="Q45" s="177" t="s">
        <v>20</v>
      </c>
      <c r="R45" s="177" t="s">
        <v>20</v>
      </c>
      <c r="S45" s="177" t="s">
        <v>20</v>
      </c>
      <c r="T45" s="177" t="s">
        <v>20</v>
      </c>
      <c r="U45" s="177" t="s">
        <v>20</v>
      </c>
      <c r="V45" s="177" t="s">
        <v>20</v>
      </c>
      <c r="W45" s="177" t="s">
        <v>20</v>
      </c>
      <c r="X45" s="177" t="s">
        <v>20</v>
      </c>
      <c r="Y45" s="177" t="s">
        <v>20</v>
      </c>
      <c r="Z45" s="177" t="s">
        <v>20</v>
      </c>
      <c r="AA45" s="177" t="s">
        <v>20</v>
      </c>
    </row>
    <row r="46" spans="1:27" x14ac:dyDescent="0.2">
      <c r="A46" s="245" t="s">
        <v>211</v>
      </c>
      <c r="B46" s="5" t="s">
        <v>19</v>
      </c>
      <c r="C46" s="184" t="s">
        <v>20</v>
      </c>
      <c r="D46" s="184" t="s">
        <v>20</v>
      </c>
      <c r="E46" s="184" t="s">
        <v>20</v>
      </c>
      <c r="F46" s="184">
        <v>611.38988273210623</v>
      </c>
      <c r="G46" s="184">
        <v>559.81999286393614</v>
      </c>
      <c r="H46" s="184">
        <v>452.45118327786872</v>
      </c>
      <c r="I46" s="184">
        <v>515.06766842227478</v>
      </c>
      <c r="J46" s="184">
        <v>611.71253466231929</v>
      </c>
      <c r="K46" s="184">
        <v>687.28977302101225</v>
      </c>
      <c r="L46" s="183">
        <v>790.27412624142357</v>
      </c>
      <c r="M46" s="183">
        <v>867.95588155088637</v>
      </c>
      <c r="N46" s="183">
        <v>914.67830922590622</v>
      </c>
      <c r="O46" s="183">
        <v>1063.2346746874914</v>
      </c>
      <c r="P46" s="183">
        <v>1106.9624648008198</v>
      </c>
      <c r="Q46" s="183">
        <v>1170.8463407537165</v>
      </c>
      <c r="R46" s="183">
        <v>1285.669518027061</v>
      </c>
      <c r="S46" s="183">
        <v>1268.2318890622771</v>
      </c>
      <c r="T46" s="183">
        <v>1164.2065728275106</v>
      </c>
      <c r="U46" s="183">
        <v>1235.1967298371037</v>
      </c>
      <c r="V46" s="183">
        <v>1025.8397182772419</v>
      </c>
      <c r="W46" s="183">
        <v>1095.3026923147941</v>
      </c>
      <c r="X46" s="183">
        <v>938.24987267410052</v>
      </c>
      <c r="Y46" s="183">
        <v>880.51905102049886</v>
      </c>
      <c r="Z46" s="183">
        <v>889.46126626528212</v>
      </c>
      <c r="AA46" s="183">
        <v>929.75188936072004</v>
      </c>
    </row>
    <row r="47" spans="1:27" x14ac:dyDescent="0.2">
      <c r="A47" s="245"/>
      <c r="B47" s="62" t="s">
        <v>36</v>
      </c>
      <c r="C47" s="184" t="s">
        <v>20</v>
      </c>
      <c r="D47" s="184">
        <v>112.23014022748552</v>
      </c>
      <c r="E47" s="184">
        <v>137.35565181051402</v>
      </c>
      <c r="F47" s="184">
        <v>311.95157629172962</v>
      </c>
      <c r="G47" s="184">
        <v>353.33799546562136</v>
      </c>
      <c r="H47" s="184">
        <v>431.01746566247249</v>
      </c>
      <c r="I47" s="184">
        <v>499.29881002309548</v>
      </c>
      <c r="J47" s="184">
        <v>592.7363725571139</v>
      </c>
      <c r="K47" s="184">
        <v>706.60551646959834</v>
      </c>
      <c r="L47" s="183">
        <v>829.022352654325</v>
      </c>
      <c r="M47" s="183">
        <v>945.66865819609234</v>
      </c>
      <c r="N47" s="183">
        <v>1085.9205047799805</v>
      </c>
      <c r="O47" s="183">
        <v>1361.1719338745988</v>
      </c>
      <c r="P47" s="183">
        <v>1542.7912747968312</v>
      </c>
      <c r="Q47" s="183">
        <v>1745.1085434782622</v>
      </c>
      <c r="R47" s="183">
        <v>2006.724558559629</v>
      </c>
      <c r="S47" s="183">
        <v>2246.2327850701704</v>
      </c>
      <c r="T47" s="183">
        <v>2426.3805087132223</v>
      </c>
      <c r="U47" s="183">
        <v>2628.6488223659303</v>
      </c>
      <c r="V47" s="183">
        <v>2849.1648219638319</v>
      </c>
      <c r="W47" s="183">
        <v>3052.8006565794485</v>
      </c>
      <c r="X47" s="183">
        <v>3284.2318521854831</v>
      </c>
      <c r="Y47" s="183">
        <v>3642.1920284329126</v>
      </c>
      <c r="Z47" s="183">
        <v>3980.7695925751946</v>
      </c>
      <c r="AA47" s="183">
        <v>4360.1775905701916</v>
      </c>
    </row>
    <row r="48" spans="1:27" x14ac:dyDescent="0.2">
      <c r="A48" s="245"/>
      <c r="B48" s="62" t="s">
        <v>45</v>
      </c>
      <c r="C48" s="184" t="s">
        <v>20</v>
      </c>
      <c r="D48" s="184">
        <v>768.82207873274183</v>
      </c>
      <c r="E48" s="184">
        <v>829.35905004361723</v>
      </c>
      <c r="F48" s="184">
        <v>400.37642239677496</v>
      </c>
      <c r="G48" s="184">
        <v>450.60059649100072</v>
      </c>
      <c r="H48" s="184">
        <v>474.67838374354068</v>
      </c>
      <c r="I48" s="184">
        <v>513.78099579453476</v>
      </c>
      <c r="J48" s="184">
        <v>559.59699964200661</v>
      </c>
      <c r="K48" s="184">
        <v>624.46341610580532</v>
      </c>
      <c r="L48" s="183">
        <v>751.29168449635904</v>
      </c>
      <c r="M48" s="183">
        <v>915.46749205880428</v>
      </c>
      <c r="N48" s="183">
        <v>1098.3914882212714</v>
      </c>
      <c r="O48" s="183">
        <v>841.40332052455176</v>
      </c>
      <c r="P48" s="183">
        <v>818.36120220151838</v>
      </c>
      <c r="Q48" s="183">
        <v>913.29043113365663</v>
      </c>
      <c r="R48" s="183">
        <v>910.90358867244333</v>
      </c>
      <c r="S48" s="183">
        <v>773.59309124334811</v>
      </c>
      <c r="T48" s="183">
        <v>791.49014971751808</v>
      </c>
      <c r="U48" s="183">
        <v>1047.7203426442952</v>
      </c>
      <c r="V48" s="183">
        <v>1085.5028288135557</v>
      </c>
      <c r="W48" s="183">
        <v>1225.4866882868023</v>
      </c>
      <c r="X48" s="183">
        <v>1281.8012581094868</v>
      </c>
      <c r="Y48" s="183">
        <v>1280.5158395357851</v>
      </c>
      <c r="Z48" s="183">
        <v>1213.301228937019</v>
      </c>
      <c r="AA48" s="183">
        <v>1314.4289677368267</v>
      </c>
    </row>
    <row r="49" spans="1:27" x14ac:dyDescent="0.2">
      <c r="A49" s="245"/>
      <c r="B49" s="62" t="s">
        <v>46</v>
      </c>
      <c r="C49" s="184" t="s">
        <v>20</v>
      </c>
      <c r="D49" s="184">
        <v>2728.9789697115507</v>
      </c>
      <c r="E49" s="184">
        <v>989.61146883340655</v>
      </c>
      <c r="F49" s="184">
        <v>1338.4794431077921</v>
      </c>
      <c r="G49" s="184">
        <v>1583.6310259180041</v>
      </c>
      <c r="H49" s="184">
        <v>1764.914576935706</v>
      </c>
      <c r="I49" s="184">
        <v>1960.5469919190396</v>
      </c>
      <c r="J49" s="184">
        <v>1888.7408419913584</v>
      </c>
      <c r="K49" s="184">
        <v>1870.8108358469474</v>
      </c>
      <c r="L49" s="183">
        <v>2039.432993772404</v>
      </c>
      <c r="M49" s="183">
        <v>2306.514668718236</v>
      </c>
      <c r="N49" s="183">
        <v>2272.4612119523135</v>
      </c>
      <c r="O49" s="183">
        <v>2510.322029658359</v>
      </c>
      <c r="P49" s="183">
        <v>2367.2507971155728</v>
      </c>
      <c r="Q49" s="183">
        <v>2380.0536803022223</v>
      </c>
      <c r="R49" s="183">
        <v>2501.3817992095314</v>
      </c>
      <c r="S49" s="183">
        <v>2539.0474272735792</v>
      </c>
      <c r="T49" s="183">
        <v>2622.7839677829261</v>
      </c>
      <c r="U49" s="183">
        <v>2633.5442431849642</v>
      </c>
      <c r="V49" s="183">
        <v>2637.4704965866963</v>
      </c>
      <c r="W49" s="183">
        <v>2700.284191747216</v>
      </c>
      <c r="X49" s="183">
        <v>2476.9556961264675</v>
      </c>
      <c r="Y49" s="183">
        <v>2653.0029861727471</v>
      </c>
      <c r="Z49" s="183">
        <v>2734.5515837468452</v>
      </c>
      <c r="AA49" s="183" t="s">
        <v>20</v>
      </c>
    </row>
    <row r="50" spans="1:27" x14ac:dyDescent="0.2">
      <c r="A50" s="245"/>
      <c r="B50" s="62" t="s">
        <v>47</v>
      </c>
      <c r="C50" s="184" t="s">
        <v>20</v>
      </c>
      <c r="D50" s="184" t="s">
        <v>20</v>
      </c>
      <c r="E50" s="184">
        <v>5176.7933046491553</v>
      </c>
      <c r="F50" s="184">
        <v>9837.5826565328807</v>
      </c>
      <c r="G50" s="184">
        <v>10476.42967366652</v>
      </c>
      <c r="H50" s="184">
        <v>10913.718847827895</v>
      </c>
      <c r="I50" s="184">
        <v>11372.677650757798</v>
      </c>
      <c r="J50" s="184">
        <v>12838.832308268484</v>
      </c>
      <c r="K50" s="184">
        <v>13913.713807121379</v>
      </c>
      <c r="L50" s="183">
        <v>14485.886586327335</v>
      </c>
      <c r="M50" s="183">
        <v>16600.587171260831</v>
      </c>
      <c r="N50" s="183">
        <v>17951.093103026018</v>
      </c>
      <c r="O50" s="183">
        <v>14287.924361069256</v>
      </c>
      <c r="P50" s="183">
        <v>14575.132508978853</v>
      </c>
      <c r="Q50" s="183">
        <v>16283.403638208711</v>
      </c>
      <c r="R50" s="183">
        <v>15387.121917807232</v>
      </c>
      <c r="S50" s="183">
        <v>15893.882226292195</v>
      </c>
      <c r="T50" s="183">
        <v>17673.949971230231</v>
      </c>
      <c r="U50" s="183">
        <v>18784.603330172235</v>
      </c>
      <c r="V50" s="183">
        <v>18281.848953683384</v>
      </c>
      <c r="W50" s="183">
        <v>17471.790706186192</v>
      </c>
      <c r="X50" s="183">
        <v>17192.397140154633</v>
      </c>
      <c r="Y50" s="183">
        <v>18017.436731747875</v>
      </c>
      <c r="Z50" s="183">
        <v>19976.671520916585</v>
      </c>
      <c r="AA50" s="183" t="s">
        <v>20</v>
      </c>
    </row>
    <row r="51" spans="1:27" x14ac:dyDescent="0.2">
      <c r="A51" s="245"/>
      <c r="B51" s="62" t="s">
        <v>54</v>
      </c>
      <c r="C51" s="184" t="s">
        <v>20</v>
      </c>
      <c r="D51" s="184">
        <v>801.19916317403045</v>
      </c>
      <c r="E51" s="184" t="s">
        <v>20</v>
      </c>
      <c r="F51" s="184" t="s">
        <v>20</v>
      </c>
      <c r="G51" s="184">
        <v>709.29050354992762</v>
      </c>
      <c r="H51" s="184" t="s">
        <v>20</v>
      </c>
      <c r="I51" s="184">
        <v>769.4614827277577</v>
      </c>
      <c r="J51" s="184">
        <v>854.03002564229416</v>
      </c>
      <c r="K51" s="184">
        <v>941.19008992508373</v>
      </c>
      <c r="L51" s="183">
        <v>1023.1326827651754</v>
      </c>
      <c r="M51" s="183">
        <v>1051.8917869636944</v>
      </c>
      <c r="N51" s="183">
        <v>1085.6433753551746</v>
      </c>
      <c r="O51" s="183">
        <v>981.87673285580934</v>
      </c>
      <c r="P51" s="183">
        <v>882.41461601110359</v>
      </c>
      <c r="Q51" s="183">
        <v>904.66818350247695</v>
      </c>
      <c r="R51" s="183">
        <v>916.49790648088231</v>
      </c>
      <c r="S51" s="183">
        <v>918.37872296487603</v>
      </c>
      <c r="T51" s="183">
        <v>983.40278813857026</v>
      </c>
      <c r="U51" s="183">
        <v>1012.9303006144889</v>
      </c>
      <c r="V51" s="183">
        <v>1031.3518281751519</v>
      </c>
      <c r="W51" s="183">
        <v>1046.9931157471196</v>
      </c>
      <c r="X51" s="183">
        <v>944.22107642821436</v>
      </c>
      <c r="Y51" s="183">
        <v>835.55828084405232</v>
      </c>
      <c r="Z51" s="183">
        <v>762.47348653285758</v>
      </c>
      <c r="AA51" s="183" t="s">
        <v>20</v>
      </c>
    </row>
    <row r="52" spans="1:27" x14ac:dyDescent="0.2">
      <c r="A52" s="245"/>
      <c r="B52" t="s">
        <v>55</v>
      </c>
      <c r="C52" s="184" t="s">
        <v>20</v>
      </c>
      <c r="D52" s="184" t="s">
        <v>20</v>
      </c>
      <c r="E52" s="184">
        <v>3737.8111556456788</v>
      </c>
      <c r="F52" s="184">
        <v>5396.6602599242269</v>
      </c>
      <c r="G52" s="184">
        <v>5600.3601975287766</v>
      </c>
      <c r="H52" s="184">
        <v>6125.3668991879613</v>
      </c>
      <c r="I52" s="184">
        <v>6700.3493886811739</v>
      </c>
      <c r="J52" s="184">
        <v>7288.5700288011094</v>
      </c>
      <c r="K52" s="184">
        <v>7869.5211403110043</v>
      </c>
      <c r="L52" s="183">
        <v>8667.1102903200281</v>
      </c>
      <c r="M52" s="183">
        <v>9382.561159886438</v>
      </c>
      <c r="N52" s="183">
        <v>10143.897231019275</v>
      </c>
      <c r="O52" s="183">
        <v>10572.488992153969</v>
      </c>
      <c r="P52" s="183">
        <v>11530.019633332911</v>
      </c>
      <c r="Q52" s="183">
        <v>12330.73918017038</v>
      </c>
      <c r="R52" s="183">
        <v>12747.458486816489</v>
      </c>
      <c r="S52" s="183">
        <v>13230.942731278115</v>
      </c>
      <c r="T52" s="183">
        <v>13719.806222993946</v>
      </c>
      <c r="U52" s="183">
        <v>13977.40838450728</v>
      </c>
      <c r="V52" s="183">
        <v>14660.427362574599</v>
      </c>
      <c r="W52" s="183">
        <v>15658.394803712748</v>
      </c>
      <c r="X52" s="183">
        <v>16876.17016611106</v>
      </c>
      <c r="Y52" s="183">
        <v>18113.414301977529</v>
      </c>
      <c r="Z52" s="183">
        <v>19384.175941456298</v>
      </c>
      <c r="AA52" s="183">
        <v>21768.625928341276</v>
      </c>
    </row>
    <row r="54" spans="1:27" x14ac:dyDescent="0.2">
      <c r="A54" s="13" t="s">
        <v>72</v>
      </c>
    </row>
    <row r="55" spans="1:27" x14ac:dyDescent="0.2">
      <c r="A55" s="53" t="s">
        <v>73</v>
      </c>
    </row>
    <row r="56" spans="1:27" x14ac:dyDescent="0.2">
      <c r="A56" s="12" t="s">
        <v>74</v>
      </c>
      <c r="B56" s="12"/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AA55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7.7109375" customWidth="1"/>
    <col min="2" max="2" width="15.7109375" customWidth="1"/>
    <col min="3" max="22" width="7" customWidth="1"/>
    <col min="2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75" t="s">
        <v>196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79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x14ac:dyDescent="0.2">
      <c r="A6" s="243" t="s">
        <v>210</v>
      </c>
      <c r="B6" s="62" t="s">
        <v>21</v>
      </c>
      <c r="C6" s="185">
        <v>25.022082018927446</v>
      </c>
      <c r="D6" s="185" t="s">
        <v>20</v>
      </c>
      <c r="E6" s="185" t="s">
        <v>20</v>
      </c>
      <c r="F6" s="185">
        <v>47.830970231638368</v>
      </c>
      <c r="G6" s="185" t="s">
        <v>20</v>
      </c>
      <c r="H6" s="185">
        <v>52.53186593599564</v>
      </c>
      <c r="I6" s="185" t="s">
        <v>20</v>
      </c>
      <c r="J6" s="185">
        <v>54.335097222657105</v>
      </c>
      <c r="K6" s="185" t="s">
        <v>20</v>
      </c>
      <c r="L6" s="185">
        <v>58.039141854783892</v>
      </c>
      <c r="M6" s="185" t="s">
        <v>20</v>
      </c>
      <c r="N6" s="186">
        <v>61.101589803209301</v>
      </c>
      <c r="O6" s="186" t="s">
        <v>20</v>
      </c>
      <c r="P6" s="186">
        <v>58.246482290150411</v>
      </c>
      <c r="Q6" s="186">
        <v>57.797722325625415</v>
      </c>
      <c r="R6" s="186" t="s">
        <v>20</v>
      </c>
      <c r="S6" s="186">
        <v>56.314775256561553</v>
      </c>
      <c r="T6" s="186" t="s">
        <v>20</v>
      </c>
      <c r="U6" s="186">
        <v>53.431155585490231</v>
      </c>
      <c r="V6" s="186" t="s">
        <v>20</v>
      </c>
      <c r="W6" s="186">
        <v>52.742120863831587</v>
      </c>
      <c r="X6" s="186" t="s">
        <v>20</v>
      </c>
      <c r="Y6" s="186">
        <v>51.039548339980897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55.84772723759739</v>
      </c>
      <c r="D7" s="187" t="s">
        <v>20</v>
      </c>
      <c r="E7" s="187" t="s">
        <v>20</v>
      </c>
      <c r="F7" s="187" t="s">
        <v>20</v>
      </c>
      <c r="G7" s="187" t="s">
        <v>20</v>
      </c>
      <c r="H7" s="187">
        <v>66.837634462086541</v>
      </c>
      <c r="I7" s="187" t="s">
        <v>20</v>
      </c>
      <c r="J7" s="187">
        <v>67.748315759115158</v>
      </c>
      <c r="K7" s="187">
        <v>69.781120798167763</v>
      </c>
      <c r="L7" s="186">
        <v>70.406184167441239</v>
      </c>
      <c r="M7" s="187">
        <v>70.558991469630456</v>
      </c>
      <c r="N7" s="186">
        <v>69.324170714064266</v>
      </c>
      <c r="O7" s="186">
        <v>68.089246357997496</v>
      </c>
      <c r="P7" s="186">
        <v>68.436906491587365</v>
      </c>
      <c r="Q7" s="186">
        <v>68.784564665398406</v>
      </c>
      <c r="R7" s="186">
        <v>70.41957010456683</v>
      </c>
      <c r="S7" s="186">
        <v>70.820397936243026</v>
      </c>
      <c r="T7" s="186">
        <v>71.285164834095355</v>
      </c>
      <c r="U7" s="186">
        <v>71.419980253632048</v>
      </c>
      <c r="V7" s="186">
        <v>70.206334308955931</v>
      </c>
      <c r="W7" s="186">
        <v>69.872427109082096</v>
      </c>
      <c r="X7" s="186">
        <v>69.872397582269983</v>
      </c>
      <c r="Y7" s="186">
        <v>70.323766970988075</v>
      </c>
      <c r="Z7" s="186">
        <v>69.542143549235917</v>
      </c>
      <c r="AA7" s="186">
        <v>68.865483915188321</v>
      </c>
    </row>
    <row r="8" spans="1:27" x14ac:dyDescent="0.2">
      <c r="A8" s="244"/>
      <c r="B8" s="62" t="s">
        <v>22</v>
      </c>
      <c r="C8" s="187" t="s">
        <v>20</v>
      </c>
      <c r="D8" s="187">
        <v>66.493106677607557</v>
      </c>
      <c r="E8" s="187">
        <v>71.27536117195325</v>
      </c>
      <c r="F8" s="187">
        <v>72.293472689461453</v>
      </c>
      <c r="G8" s="187">
        <v>72.972767141045892</v>
      </c>
      <c r="H8" s="187">
        <v>70.419763763010579</v>
      </c>
      <c r="I8" s="187">
        <v>69.684816636113837</v>
      </c>
      <c r="J8" s="187">
        <v>69.061408285759995</v>
      </c>
      <c r="K8" s="187">
        <v>68.010232932593738</v>
      </c>
      <c r="L8" s="186">
        <v>69.275391267603581</v>
      </c>
      <c r="M8" s="186">
        <v>69.536483264125934</v>
      </c>
      <c r="N8" s="186">
        <v>68.255050872716524</v>
      </c>
      <c r="O8" s="186">
        <v>66.065909944256703</v>
      </c>
      <c r="P8" s="186">
        <v>67.147913188647749</v>
      </c>
      <c r="Q8" s="186">
        <v>68.699057642883361</v>
      </c>
      <c r="R8" s="186">
        <v>69.801609410538177</v>
      </c>
      <c r="S8" s="186">
        <v>69.420876136417874</v>
      </c>
      <c r="T8" s="186">
        <v>69.896319264799416</v>
      </c>
      <c r="U8" s="186">
        <v>69.936984839200647</v>
      </c>
      <c r="V8" s="186">
        <v>68.598024781726593</v>
      </c>
      <c r="W8" s="186">
        <v>70.219273185557</v>
      </c>
      <c r="X8" s="186">
        <v>71.685859048678097</v>
      </c>
      <c r="Y8" s="186">
        <v>73.749299962183727</v>
      </c>
      <c r="Z8" s="186">
        <v>73.863702711257105</v>
      </c>
      <c r="AA8" s="186">
        <v>74.689350567218398</v>
      </c>
    </row>
    <row r="9" spans="1:27" x14ac:dyDescent="0.2">
      <c r="A9" s="244"/>
      <c r="B9" s="66" t="s">
        <v>23</v>
      </c>
      <c r="C9" s="187">
        <v>48.108720271800678</v>
      </c>
      <c r="D9" s="187">
        <v>49.721448467966574</v>
      </c>
      <c r="E9" s="187">
        <v>58.099461974698272</v>
      </c>
      <c r="F9" s="187">
        <v>60.298696244405527</v>
      </c>
      <c r="G9" s="187">
        <v>61.669476505425145</v>
      </c>
      <c r="H9" s="187">
        <v>57.550135961930657</v>
      </c>
      <c r="I9" s="187">
        <v>57.077477623425544</v>
      </c>
      <c r="J9" s="187">
        <v>56.767495033546986</v>
      </c>
      <c r="K9" s="187">
        <v>55.807729365164327</v>
      </c>
      <c r="L9" s="186">
        <v>56.656006052477736</v>
      </c>
      <c r="M9" s="186">
        <v>55.797149706979219</v>
      </c>
      <c r="N9" s="186">
        <v>54.125069103443792</v>
      </c>
      <c r="O9" s="186">
        <v>53.231106243154436</v>
      </c>
      <c r="P9" s="186">
        <v>51.9664584018415</v>
      </c>
      <c r="Q9" s="186">
        <v>53.284970824791046</v>
      </c>
      <c r="R9" s="186">
        <v>51.568675889328063</v>
      </c>
      <c r="S9" s="186">
        <v>51.163650935544524</v>
      </c>
      <c r="T9" s="186">
        <v>53.243069364837993</v>
      </c>
      <c r="U9" s="186">
        <v>53.271222146396468</v>
      </c>
      <c r="V9" s="186">
        <v>53.460681857118388</v>
      </c>
      <c r="W9" s="186">
        <v>52.701243319580207</v>
      </c>
      <c r="X9" s="186">
        <v>53.699984551212729</v>
      </c>
      <c r="Y9" s="186">
        <v>53.963564746430329</v>
      </c>
      <c r="Z9" s="186">
        <v>54.067351325531412</v>
      </c>
      <c r="AA9" s="186">
        <v>55.006456156825919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34.728430150005671</v>
      </c>
      <c r="N10" s="186">
        <v>40.419928615076337</v>
      </c>
      <c r="O10" s="186">
        <v>29.322690375922715</v>
      </c>
      <c r="P10" s="186">
        <v>29.619914598290293</v>
      </c>
      <c r="Q10" s="186">
        <v>34.044488764016563</v>
      </c>
      <c r="R10" s="186">
        <v>34.428351579142706</v>
      </c>
      <c r="S10" s="186">
        <v>35.000181480826228</v>
      </c>
      <c r="T10" s="186">
        <v>33.376515001864774</v>
      </c>
      <c r="U10" s="186">
        <v>34.302645620502062</v>
      </c>
      <c r="V10" s="186">
        <v>37.689745466750011</v>
      </c>
      <c r="W10" s="186">
        <v>34.202304479342956</v>
      </c>
      <c r="X10" s="186">
        <v>33.500138203774846</v>
      </c>
      <c r="Y10" s="186">
        <v>33.587611727933606</v>
      </c>
      <c r="Z10" s="186">
        <v>35.565950886478362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>
        <v>24.871434754767257</v>
      </c>
      <c r="G11" s="187">
        <v>24.832571140454895</v>
      </c>
      <c r="H11" s="187">
        <v>21.054744381503596</v>
      </c>
      <c r="I11" s="187">
        <v>20.033196607366364</v>
      </c>
      <c r="J11" s="187">
        <v>20.725329275051081</v>
      </c>
      <c r="K11" s="187">
        <v>18.82384928781152</v>
      </c>
      <c r="L11" s="186">
        <v>16.802842010530181</v>
      </c>
      <c r="M11" s="186">
        <v>22.61701784236158</v>
      </c>
      <c r="N11" s="186">
        <v>29.844563234743639</v>
      </c>
      <c r="O11" s="186">
        <v>21.472278095846139</v>
      </c>
      <c r="P11" s="186">
        <v>23.31857074215155</v>
      </c>
      <c r="Q11" s="186">
        <v>24.903063346668045</v>
      </c>
      <c r="R11" s="186">
        <v>31.244770414515539</v>
      </c>
      <c r="S11" s="186">
        <v>25.232940941097663</v>
      </c>
      <c r="T11" s="186">
        <v>43.333656346376657</v>
      </c>
      <c r="U11" s="186">
        <v>47.81202022492387</v>
      </c>
      <c r="V11" s="186">
        <v>39.816925761311246</v>
      </c>
      <c r="W11" s="186">
        <v>35.092185001059498</v>
      </c>
      <c r="X11" s="186">
        <v>42.113733944410512</v>
      </c>
      <c r="Y11" s="186">
        <v>47.53477737570698</v>
      </c>
      <c r="Z11" s="186">
        <v>51.640096839669589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>
        <v>30</v>
      </c>
      <c r="U12" s="186">
        <v>31.454175931140604</v>
      </c>
      <c r="V12" s="186">
        <v>31.646170792751033</v>
      </c>
      <c r="W12" s="186">
        <v>29.986844767447835</v>
      </c>
      <c r="X12" s="186">
        <v>30.004935588819798</v>
      </c>
      <c r="Y12" s="186" t="s">
        <v>20</v>
      </c>
      <c r="Z12" s="186">
        <v>30.03954325481844</v>
      </c>
      <c r="AA12" s="186">
        <v>31.683129565831926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65.070873800294649</v>
      </c>
      <c r="F13" s="187">
        <v>59.960660243438333</v>
      </c>
      <c r="G13" s="187">
        <v>60.175389067297182</v>
      </c>
      <c r="H13" s="187">
        <v>61.082762027869329</v>
      </c>
      <c r="I13" s="187">
        <v>60.992224487770571</v>
      </c>
      <c r="J13" s="187">
        <v>62.425576145128794</v>
      </c>
      <c r="K13" s="187">
        <v>58.160480421222246</v>
      </c>
      <c r="L13" s="186">
        <v>58.646185692377152</v>
      </c>
      <c r="M13" s="186">
        <v>57.651694055577053</v>
      </c>
      <c r="N13" s="186">
        <v>57.60428406083269</v>
      </c>
      <c r="O13" s="186">
        <v>55.284013604000059</v>
      </c>
      <c r="P13" s="186">
        <v>56.657074504838292</v>
      </c>
      <c r="Q13" s="186">
        <v>54.416206307993342</v>
      </c>
      <c r="R13" s="186">
        <v>52.83005715999213</v>
      </c>
      <c r="S13" s="186">
        <v>53.321642085891853</v>
      </c>
      <c r="T13" s="186">
        <v>55.203340721568331</v>
      </c>
      <c r="U13" s="186">
        <v>54.30370415568364</v>
      </c>
      <c r="V13" s="186">
        <v>61.14190180145053</v>
      </c>
      <c r="W13" s="186">
        <v>62.852777079619891</v>
      </c>
      <c r="X13" s="186">
        <v>61.947733760846127</v>
      </c>
      <c r="Y13" s="186">
        <v>61.643954131470025</v>
      </c>
      <c r="Z13" s="186">
        <v>60.955211084129722</v>
      </c>
      <c r="AA13" s="186">
        <v>62.78576019271275</v>
      </c>
    </row>
    <row r="14" spans="1:27" x14ac:dyDescent="0.2">
      <c r="A14" s="244"/>
      <c r="B14" s="62" t="s">
        <v>26</v>
      </c>
      <c r="C14" s="187">
        <v>49.704592247784447</v>
      </c>
      <c r="D14" s="187">
        <v>58.539007092198581</v>
      </c>
      <c r="E14" s="187">
        <v>57.385536320983654</v>
      </c>
      <c r="F14" s="187" t="s">
        <v>20</v>
      </c>
      <c r="G14" s="187">
        <v>68.58137391343088</v>
      </c>
      <c r="H14" s="187">
        <v>69.0191978159217</v>
      </c>
      <c r="I14" s="187">
        <v>69.10349425353985</v>
      </c>
      <c r="J14" s="187">
        <v>68.039025532117464</v>
      </c>
      <c r="K14" s="187">
        <v>68.253816401474211</v>
      </c>
      <c r="L14" s="186">
        <v>66.935130456506258</v>
      </c>
      <c r="M14" s="186">
        <v>69.872217394356042</v>
      </c>
      <c r="N14" s="186">
        <v>69.895722834897825</v>
      </c>
      <c r="O14" s="186">
        <v>69.780609306666108</v>
      </c>
      <c r="P14" s="186">
        <v>67.03643477915189</v>
      </c>
      <c r="Q14" s="186">
        <v>66.723301595707511</v>
      </c>
      <c r="R14" s="186">
        <v>65.571637693447343</v>
      </c>
      <c r="S14" s="186">
        <v>63.341340911747409</v>
      </c>
      <c r="T14" s="186">
        <v>63.767689189891399</v>
      </c>
      <c r="U14" s="186">
        <v>63.473718051760166</v>
      </c>
      <c r="V14" s="186">
        <v>65.06726388611925</v>
      </c>
      <c r="W14" s="186">
        <v>63.404427435789735</v>
      </c>
      <c r="X14" s="186">
        <v>63.122063620313021</v>
      </c>
      <c r="Y14" s="186">
        <v>62.097244006273812</v>
      </c>
      <c r="Z14" s="186">
        <v>61.593541186531574</v>
      </c>
      <c r="AA14" s="186">
        <v>62.142745588005624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22.506040731574775</v>
      </c>
      <c r="G15" s="187">
        <v>33.621480026202136</v>
      </c>
      <c r="H15" s="187">
        <v>30.67738231938786</v>
      </c>
      <c r="I15" s="187">
        <v>33.884534506787979</v>
      </c>
      <c r="J15" s="187">
        <v>38.964451313512278</v>
      </c>
      <c r="K15" s="187">
        <v>45.084818106834476</v>
      </c>
      <c r="L15" s="186">
        <v>44.435937699721769</v>
      </c>
      <c r="M15" s="186">
        <v>47.151275656083378</v>
      </c>
      <c r="N15" s="186">
        <v>43.20299867140168</v>
      </c>
      <c r="O15" s="186">
        <v>44.685711217148707</v>
      </c>
      <c r="P15" s="186">
        <v>50.164719306958759</v>
      </c>
      <c r="Q15" s="186">
        <v>63.167342356519725</v>
      </c>
      <c r="R15" s="186">
        <v>57.525649818607924</v>
      </c>
      <c r="S15" s="186">
        <v>47.723532302022484</v>
      </c>
      <c r="T15" s="186">
        <v>43.534400982088059</v>
      </c>
      <c r="U15" s="186">
        <v>46.050459018558875</v>
      </c>
      <c r="V15" s="186">
        <v>51.494414441074213</v>
      </c>
      <c r="W15" s="186">
        <v>47.19374342797056</v>
      </c>
      <c r="X15" s="186">
        <v>42.347664369325024</v>
      </c>
      <c r="Y15" s="186">
        <v>53.314789058878063</v>
      </c>
      <c r="Z15" s="186">
        <v>54.958514421177405</v>
      </c>
      <c r="AA15" s="186">
        <v>55.839354589269142</v>
      </c>
    </row>
    <row r="16" spans="1:27" x14ac:dyDescent="0.2">
      <c r="A16" s="244"/>
      <c r="B16" s="62" t="s">
        <v>28</v>
      </c>
      <c r="C16" s="187">
        <v>54.657571203320423</v>
      </c>
      <c r="D16" s="187">
        <v>57.002261332809248</v>
      </c>
      <c r="E16" s="187">
        <v>63.219627761126972</v>
      </c>
      <c r="F16" s="187">
        <v>70.907040488753637</v>
      </c>
      <c r="G16" s="187">
        <v>71.097385918890225</v>
      </c>
      <c r="H16" s="187">
        <v>69.872751916718556</v>
      </c>
      <c r="I16" s="187">
        <v>70.487778465531989</v>
      </c>
      <c r="J16" s="187">
        <v>70.115666876181265</v>
      </c>
      <c r="K16" s="187">
        <v>70.827776458337141</v>
      </c>
      <c r="L16" s="186">
        <v>71.300940940008246</v>
      </c>
      <c r="M16" s="186">
        <v>72.29847342252765</v>
      </c>
      <c r="N16" s="186">
        <v>74.252911637110344</v>
      </c>
      <c r="O16" s="186">
        <v>71.423910896624292</v>
      </c>
      <c r="P16" s="186">
        <v>69.634967833190728</v>
      </c>
      <c r="Q16" s="186">
        <v>70.458471693087859</v>
      </c>
      <c r="R16" s="186">
        <v>68.721811598784981</v>
      </c>
      <c r="S16" s="186">
        <v>68.855941712422009</v>
      </c>
      <c r="T16" s="186">
        <v>67.712412278681228</v>
      </c>
      <c r="U16" s="186">
        <v>66.667215734075683</v>
      </c>
      <c r="V16" s="186">
        <v>65.839253471929254</v>
      </c>
      <c r="W16" s="186">
        <v>65.254649128490911</v>
      </c>
      <c r="X16" s="186">
        <v>65.658542647218724</v>
      </c>
      <c r="Y16" s="186">
        <v>65.64161367663921</v>
      </c>
      <c r="Z16" s="186">
        <v>66.991215543727549</v>
      </c>
      <c r="AA16" s="186">
        <v>68.784891404466634</v>
      </c>
    </row>
    <row r="17" spans="1:27" x14ac:dyDescent="0.2">
      <c r="A17" s="244"/>
      <c r="B17" s="62" t="s">
        <v>29</v>
      </c>
      <c r="C17" s="187">
        <v>58.915534013192939</v>
      </c>
      <c r="D17" s="187">
        <v>61.481198068759156</v>
      </c>
      <c r="E17" s="187">
        <v>60.981087238940511</v>
      </c>
      <c r="F17" s="187">
        <v>62.507818153623482</v>
      </c>
      <c r="G17" s="187">
        <v>63.191887949690106</v>
      </c>
      <c r="H17" s="187">
        <v>63.250525754951049</v>
      </c>
      <c r="I17" s="187">
        <v>62.617150100897867</v>
      </c>
      <c r="J17" s="187">
        <v>63.103787087318338</v>
      </c>
      <c r="K17" s="187">
        <v>62.115905096959423</v>
      </c>
      <c r="L17" s="186">
        <v>63.081200190025278</v>
      </c>
      <c r="M17" s="186">
        <v>62.97906432816832</v>
      </c>
      <c r="N17" s="186">
        <v>62.730743936976019</v>
      </c>
      <c r="O17" s="186">
        <v>61.692504092829239</v>
      </c>
      <c r="P17" s="186">
        <v>63.159207788970306</v>
      </c>
      <c r="Q17" s="186">
        <v>63.953960844674818</v>
      </c>
      <c r="R17" s="186">
        <v>64.578718735382338</v>
      </c>
      <c r="S17" s="186">
        <v>64.586879157468886</v>
      </c>
      <c r="T17" s="186">
        <v>63.631035304534159</v>
      </c>
      <c r="U17" s="186">
        <v>64.674951114137286</v>
      </c>
      <c r="V17" s="186">
        <v>65.105778597509655</v>
      </c>
      <c r="W17" s="186">
        <v>65.366771141505311</v>
      </c>
      <c r="X17" s="186">
        <v>65.537487142147171</v>
      </c>
      <c r="Y17" s="186">
        <v>65.921436794807803</v>
      </c>
      <c r="Z17" s="186">
        <v>65.674145900305476</v>
      </c>
      <c r="AA17" s="186">
        <v>65.72698896648302</v>
      </c>
    </row>
    <row r="18" spans="1:27" x14ac:dyDescent="0.2">
      <c r="A18" s="244"/>
      <c r="B18" s="62" t="s">
        <v>58</v>
      </c>
      <c r="C18" s="187">
        <v>68.971591057648013</v>
      </c>
      <c r="D18" s="187">
        <v>69.345216077109257</v>
      </c>
      <c r="E18" s="187">
        <v>66.289647786528761</v>
      </c>
      <c r="F18" s="187">
        <v>70.043970495984311</v>
      </c>
      <c r="G18" s="187">
        <v>69.553435734196327</v>
      </c>
      <c r="H18" s="187">
        <v>68.999566600557174</v>
      </c>
      <c r="I18" s="187">
        <v>69.487513644340808</v>
      </c>
      <c r="J18" s="187">
        <v>69.628586855495669</v>
      </c>
      <c r="K18" s="187">
        <v>69.169302918674703</v>
      </c>
      <c r="L18" s="186">
        <v>69.781755811949594</v>
      </c>
      <c r="M18" s="186">
        <v>69.972911959624938</v>
      </c>
      <c r="N18" s="186">
        <v>69.184806624238391</v>
      </c>
      <c r="O18" s="186">
        <v>67.495927621466919</v>
      </c>
      <c r="P18" s="186">
        <v>67.027824238440729</v>
      </c>
      <c r="Q18" s="186">
        <v>67.590084578911984</v>
      </c>
      <c r="R18" s="186">
        <v>67.993734020585777</v>
      </c>
      <c r="S18" s="186">
        <v>67.184912434640651</v>
      </c>
      <c r="T18" s="186">
        <v>67.654229006250517</v>
      </c>
      <c r="U18" s="186">
        <v>68.653695865366302</v>
      </c>
      <c r="V18" s="186">
        <v>68.160547044534127</v>
      </c>
      <c r="W18" s="186">
        <v>69.09573229364166</v>
      </c>
      <c r="X18" s="186">
        <v>68.885027087043738</v>
      </c>
      <c r="Y18" s="186">
        <v>68.92080656641042</v>
      </c>
      <c r="Z18" s="186">
        <v>66.644792770729609</v>
      </c>
      <c r="AA18" s="186">
        <v>66.936526906981058</v>
      </c>
    </row>
    <row r="19" spans="1:27" x14ac:dyDescent="0.2">
      <c r="A19" s="244"/>
      <c r="B19" s="62" t="s">
        <v>30</v>
      </c>
      <c r="C19" s="187">
        <v>22.46036749148816</v>
      </c>
      <c r="D19" s="187">
        <v>26.097843806086491</v>
      </c>
      <c r="E19" s="187">
        <v>29.483523610496299</v>
      </c>
      <c r="F19" s="187" t="s">
        <v>20</v>
      </c>
      <c r="G19" s="187">
        <v>32.660011743981208</v>
      </c>
      <c r="H19" s="187" t="s">
        <v>20</v>
      </c>
      <c r="I19" s="187">
        <v>32.061404405899083</v>
      </c>
      <c r="J19" s="187">
        <v>31.069928632265263</v>
      </c>
      <c r="K19" s="187">
        <v>30.979430341449969</v>
      </c>
      <c r="L19" s="186">
        <v>30.042532308195653</v>
      </c>
      <c r="M19" s="186">
        <v>28.587507453786525</v>
      </c>
      <c r="N19" s="186">
        <v>31.269316982710716</v>
      </c>
      <c r="O19" s="186">
        <v>36.194597359247346</v>
      </c>
      <c r="P19" s="186">
        <v>39.436755094194545</v>
      </c>
      <c r="Q19" s="186">
        <v>34.92508103330438</v>
      </c>
      <c r="R19" s="186">
        <v>34.285287081339717</v>
      </c>
      <c r="S19" s="186">
        <v>33.342430424311061</v>
      </c>
      <c r="T19" s="186">
        <v>33.878994016146272</v>
      </c>
      <c r="U19" s="186">
        <v>32.960641382305646</v>
      </c>
      <c r="V19" s="186">
        <v>42.207755190459359</v>
      </c>
      <c r="W19" s="186">
        <v>48.764980892157197</v>
      </c>
      <c r="X19" s="186">
        <v>48.157444328709545</v>
      </c>
      <c r="Y19" s="186">
        <v>46.11021277687945</v>
      </c>
      <c r="Z19" s="186">
        <v>46.102157004249868</v>
      </c>
      <c r="AA19" s="186">
        <v>47.060562790030453</v>
      </c>
    </row>
    <row r="20" spans="1:27" x14ac:dyDescent="0.2">
      <c r="A20" s="244"/>
      <c r="B20" s="62" t="s">
        <v>59</v>
      </c>
      <c r="C20" s="187" t="s">
        <v>20</v>
      </c>
      <c r="D20" s="187">
        <v>41.393887247016572</v>
      </c>
      <c r="E20" s="187">
        <v>43.435596223392643</v>
      </c>
      <c r="F20" s="187">
        <v>44.315934701995296</v>
      </c>
      <c r="G20" s="187">
        <v>40.092969534554904</v>
      </c>
      <c r="H20" s="187">
        <v>35.474327317516398</v>
      </c>
      <c r="I20" s="187">
        <v>36.732397314944457</v>
      </c>
      <c r="J20" s="187">
        <v>41.118983899773802</v>
      </c>
      <c r="K20" s="187">
        <v>43.175622340732751</v>
      </c>
      <c r="L20" s="186">
        <v>48.275080982310811</v>
      </c>
      <c r="M20" s="186">
        <v>50.334971150965757</v>
      </c>
      <c r="N20" s="186">
        <v>52.570648828025277</v>
      </c>
      <c r="O20" s="186">
        <v>57.235674576738027</v>
      </c>
      <c r="P20" s="186">
        <v>59.813449254619044</v>
      </c>
      <c r="Q20" s="186">
        <v>62.421996016489111</v>
      </c>
      <c r="R20" s="186">
        <v>65.626036272208182</v>
      </c>
      <c r="S20" s="186">
        <v>69.430776412204438</v>
      </c>
      <c r="T20" s="186">
        <v>71.526853462122759</v>
      </c>
      <c r="U20" s="186">
        <v>73.439637976667711</v>
      </c>
      <c r="V20" s="186">
        <v>74.137893096262616</v>
      </c>
      <c r="W20" s="186">
        <v>73.110788040010988</v>
      </c>
      <c r="X20" s="186">
        <v>75.600335757244636</v>
      </c>
      <c r="Y20" s="186">
        <v>75.091160016821419</v>
      </c>
      <c r="Z20" s="186">
        <v>76.450985210947763</v>
      </c>
      <c r="AA20" s="186">
        <v>75.455453150618965</v>
      </c>
    </row>
    <row r="21" spans="1:27" x14ac:dyDescent="0.2">
      <c r="A21" s="244"/>
      <c r="B21" s="62" t="s">
        <v>32</v>
      </c>
      <c r="C21" s="187">
        <v>9.6129837702871423</v>
      </c>
      <c r="D21" s="187">
        <v>21.765478739606205</v>
      </c>
      <c r="E21" s="187">
        <v>31.85410486367423</v>
      </c>
      <c r="F21" s="187">
        <v>56.361643835616434</v>
      </c>
      <c r="G21" s="187">
        <v>58.871733431819692</v>
      </c>
      <c r="H21" s="187">
        <v>57.197918342703034</v>
      </c>
      <c r="I21" s="187">
        <v>51.758010118043842</v>
      </c>
      <c r="J21" s="187" t="s">
        <v>20</v>
      </c>
      <c r="K21" s="187">
        <v>51.513884537253631</v>
      </c>
      <c r="L21" s="186">
        <v>53.19843196742157</v>
      </c>
      <c r="M21" s="186">
        <v>54.563678505119825</v>
      </c>
      <c r="N21" s="186">
        <v>54.563678514414867</v>
      </c>
      <c r="O21" s="186">
        <v>50.322752079082669</v>
      </c>
      <c r="P21" s="186" t="s">
        <v>20</v>
      </c>
      <c r="Q21" s="186">
        <v>53.136719237994669</v>
      </c>
      <c r="R21" s="186" t="s">
        <v>20</v>
      </c>
      <c r="S21" s="186">
        <v>55.842578346424808</v>
      </c>
      <c r="T21" s="186">
        <v>61.068953305811249</v>
      </c>
      <c r="U21" s="186">
        <v>65.993084307567784</v>
      </c>
      <c r="V21" s="186">
        <v>64.422569009493046</v>
      </c>
      <c r="W21" s="186">
        <v>64.3211289092296</v>
      </c>
      <c r="X21" s="186">
        <v>64.331041172780175</v>
      </c>
      <c r="Y21" s="186">
        <v>68.719301565602493</v>
      </c>
      <c r="Z21" s="186">
        <v>67.949109456760368</v>
      </c>
      <c r="AA21" s="186">
        <v>71.656478607908767</v>
      </c>
    </row>
    <row r="22" spans="1:27" x14ac:dyDescent="0.2">
      <c r="A22" s="244"/>
      <c r="B22" s="62" t="s">
        <v>31</v>
      </c>
      <c r="C22" s="187">
        <v>43.582125013977645</v>
      </c>
      <c r="D22" s="187">
        <v>63.564126747042984</v>
      </c>
      <c r="E22" s="187">
        <v>70.05961251862891</v>
      </c>
      <c r="F22" s="187">
        <v>71.621736542222976</v>
      </c>
      <c r="G22" s="187">
        <v>70.077084793272604</v>
      </c>
      <c r="H22" s="187">
        <v>68.825741746761395</v>
      </c>
      <c r="I22" s="187">
        <v>67.509775171065499</v>
      </c>
      <c r="J22" s="187">
        <v>65.746576831123676</v>
      </c>
      <c r="K22" s="187">
        <v>65.517241379310349</v>
      </c>
      <c r="L22" s="186">
        <v>66.14642067752267</v>
      </c>
      <c r="M22" s="186">
        <v>65.921052631578945</v>
      </c>
      <c r="N22" s="186">
        <v>64.733650598710469</v>
      </c>
      <c r="O22" s="186">
        <v>68.302604662452524</v>
      </c>
      <c r="P22" s="186">
        <v>68.686891389976793</v>
      </c>
      <c r="Q22" s="186">
        <v>69.755054578191221</v>
      </c>
      <c r="R22" s="186">
        <v>71.7545535814875</v>
      </c>
      <c r="S22" s="186">
        <v>71.873422581172647</v>
      </c>
      <c r="T22" s="186">
        <v>71.002965758964692</v>
      </c>
      <c r="U22" s="186">
        <v>71.833885547013224</v>
      </c>
      <c r="V22" s="186">
        <v>72.211898837831896</v>
      </c>
      <c r="W22" s="186">
        <v>74.316229491177026</v>
      </c>
      <c r="X22" s="186">
        <v>72.860263474863302</v>
      </c>
      <c r="Y22" s="186">
        <v>74.504359803322657</v>
      </c>
      <c r="Z22" s="186">
        <v>73.796603736960009</v>
      </c>
      <c r="AA22" s="186">
        <v>80.461043676977866</v>
      </c>
    </row>
    <row r="23" spans="1:27" x14ac:dyDescent="0.2">
      <c r="A23" s="244"/>
      <c r="B23" s="67" t="s">
        <v>33</v>
      </c>
      <c r="C23" s="187" t="s">
        <v>20</v>
      </c>
      <c r="D23" s="187">
        <v>55.701613139327222</v>
      </c>
      <c r="E23" s="187">
        <v>59.229754897296118</v>
      </c>
      <c r="F23" s="187">
        <v>80.475026031728078</v>
      </c>
      <c r="G23" s="187">
        <v>80.811412084712913</v>
      </c>
      <c r="H23" s="187">
        <v>80.066907691853373</v>
      </c>
      <c r="I23" s="187">
        <v>78.43777487538982</v>
      </c>
      <c r="J23" s="187">
        <v>80.226956747265078</v>
      </c>
      <c r="K23" s="187">
        <v>81.498302649720202</v>
      </c>
      <c r="L23" s="186">
        <v>81.835870154179602</v>
      </c>
      <c r="M23" s="186">
        <v>84.027865137850867</v>
      </c>
      <c r="N23" s="186">
        <v>83.030238228891008</v>
      </c>
      <c r="O23" s="186">
        <v>83.533525517830455</v>
      </c>
      <c r="P23" s="186">
        <v>83.01128921236905</v>
      </c>
      <c r="Q23" s="186">
        <v>83.792302102161258</v>
      </c>
      <c r="R23" s="186">
        <v>84.234477644852305</v>
      </c>
      <c r="S23" s="186">
        <v>84.200919572098613</v>
      </c>
      <c r="T23" s="186">
        <v>84.834523036988969</v>
      </c>
      <c r="U23" s="186">
        <v>85.202398197328179</v>
      </c>
      <c r="V23" s="186">
        <v>86.494743349541807</v>
      </c>
      <c r="W23" s="186">
        <v>87.787613949085681</v>
      </c>
      <c r="X23" s="186">
        <v>87.971823417478944</v>
      </c>
      <c r="Y23" s="186">
        <v>89.390056835671032</v>
      </c>
      <c r="Z23" s="186">
        <v>90.390120293804003</v>
      </c>
      <c r="AA23" s="186">
        <v>90.978176626526221</v>
      </c>
    </row>
    <row r="24" spans="1:27" x14ac:dyDescent="0.2">
      <c r="A24" s="244"/>
      <c r="B24" s="67" t="s">
        <v>34</v>
      </c>
      <c r="C24" s="187">
        <v>56.373172622230548</v>
      </c>
      <c r="D24" s="187">
        <v>55.804971878867306</v>
      </c>
      <c r="E24" s="187">
        <v>53.407785902557656</v>
      </c>
      <c r="F24" s="187">
        <v>50.0710255772333</v>
      </c>
      <c r="G24" s="187">
        <v>49.077526119567935</v>
      </c>
      <c r="H24" s="187">
        <v>48.333847049556496</v>
      </c>
      <c r="I24" s="187">
        <v>47.254384183086195</v>
      </c>
      <c r="J24" s="187">
        <v>47.813544876417751</v>
      </c>
      <c r="K24" s="187">
        <v>50.361566274328794</v>
      </c>
      <c r="L24" s="186">
        <v>48.779951637722576</v>
      </c>
      <c r="M24" s="186">
        <v>51.859429336200179</v>
      </c>
      <c r="N24" s="186">
        <v>53.56398214060065</v>
      </c>
      <c r="O24" s="186">
        <v>53.298453849757934</v>
      </c>
      <c r="P24" s="186">
        <v>53.907026277840906</v>
      </c>
      <c r="Q24" s="186">
        <v>54.643978476169316</v>
      </c>
      <c r="R24" s="186">
        <v>54.174856724789663</v>
      </c>
      <c r="S24" s="186">
        <v>54.712602046408776</v>
      </c>
      <c r="T24" s="186">
        <v>56.671489616654668</v>
      </c>
      <c r="U24" s="186">
        <v>58.159498127002749</v>
      </c>
      <c r="V24" s="186">
        <v>60.799378135625602</v>
      </c>
      <c r="W24" s="186">
        <v>62.369880199128758</v>
      </c>
      <c r="X24" s="186">
        <v>63.149475058559013</v>
      </c>
      <c r="Y24" s="186">
        <v>63.173770598180987</v>
      </c>
      <c r="Z24" s="186">
        <v>61.798806045502886</v>
      </c>
      <c r="AA24" s="186">
        <v>60.192791995853391</v>
      </c>
    </row>
    <row r="25" spans="1:27" x14ac:dyDescent="0.2">
      <c r="A25" s="244"/>
      <c r="B25" s="67" t="s">
        <v>35</v>
      </c>
      <c r="C25" s="187">
        <v>65.962717708463344</v>
      </c>
      <c r="D25" s="187">
        <v>75.387878512138613</v>
      </c>
      <c r="E25" s="187">
        <v>70.280934915528576</v>
      </c>
      <c r="F25" s="187">
        <v>70.961283545286221</v>
      </c>
      <c r="G25" s="187">
        <v>73.673950586322107</v>
      </c>
      <c r="H25" s="187">
        <v>74.441888708834952</v>
      </c>
      <c r="I25" s="187">
        <v>74.976961313816901</v>
      </c>
      <c r="J25" s="187">
        <v>75.191467034595945</v>
      </c>
      <c r="K25" s="187">
        <v>76.447677847144945</v>
      </c>
      <c r="L25" s="186">
        <v>77.155346664658964</v>
      </c>
      <c r="M25" s="186">
        <v>77.89055879967367</v>
      </c>
      <c r="N25" s="186">
        <v>78.461790781264213</v>
      </c>
      <c r="O25" s="186">
        <v>75.762106922056063</v>
      </c>
      <c r="P25" s="186">
        <v>76.514185123937679</v>
      </c>
      <c r="Q25" s="186">
        <v>76.962893455765411</v>
      </c>
      <c r="R25" s="186">
        <v>76.622938942274516</v>
      </c>
      <c r="S25" s="186">
        <v>76.090542551112947</v>
      </c>
      <c r="T25" s="186">
        <v>77.756723594991954</v>
      </c>
      <c r="U25" s="186">
        <v>78.491076993805706</v>
      </c>
      <c r="V25" s="186">
        <v>78.752689436052464</v>
      </c>
      <c r="W25" s="186">
        <v>78.7956392381315</v>
      </c>
      <c r="X25" s="186">
        <v>79.421869975658254</v>
      </c>
      <c r="Y25" s="186">
        <v>79.154268468530091</v>
      </c>
      <c r="Z25" s="186">
        <v>78.65435608038112</v>
      </c>
      <c r="AA25" s="186">
        <v>78.559908240681978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73.727491646193059</v>
      </c>
      <c r="F26" s="187">
        <v>74.048844708896652</v>
      </c>
      <c r="G26" s="187">
        <v>76.183625594727829</v>
      </c>
      <c r="H26" s="187">
        <v>74.893468030539083</v>
      </c>
      <c r="I26" s="187">
        <v>76.091592281605642</v>
      </c>
      <c r="J26" s="187">
        <v>76.716463376137639</v>
      </c>
      <c r="K26" s="187">
        <v>76.853343550283896</v>
      </c>
      <c r="L26" s="186">
        <v>77.258131378668722</v>
      </c>
      <c r="M26" s="186">
        <v>76.242309697014264</v>
      </c>
      <c r="N26" s="186">
        <v>75.366769849066927</v>
      </c>
      <c r="O26" s="186">
        <v>74.260404383423918</v>
      </c>
      <c r="P26" s="186">
        <v>74.799597573022709</v>
      </c>
      <c r="Q26" s="186">
        <v>76.534316896130221</v>
      </c>
      <c r="R26" s="186">
        <v>77.949207200218879</v>
      </c>
      <c r="S26" s="186">
        <v>78.51462207443214</v>
      </c>
      <c r="T26" s="186">
        <v>78.222559088195723</v>
      </c>
      <c r="U26" s="186">
        <v>77.527149154253806</v>
      </c>
      <c r="V26" s="186">
        <v>77.735119015316684</v>
      </c>
      <c r="W26" s="186">
        <v>79.406133055132329</v>
      </c>
      <c r="X26" s="186">
        <v>80.293321251908026</v>
      </c>
      <c r="Y26" s="186">
        <v>80.302087875656539</v>
      </c>
      <c r="Z26" s="186">
        <v>79.078590724412152</v>
      </c>
      <c r="AA26" s="186">
        <v>79.118260114611488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>
        <v>28.106944666468749</v>
      </c>
      <c r="F27" s="187">
        <v>40.257348632730761</v>
      </c>
      <c r="G27" s="187">
        <v>36.376602004687584</v>
      </c>
      <c r="H27" s="187">
        <v>40.903305479424127</v>
      </c>
      <c r="I27" s="187">
        <v>34.339997906416833</v>
      </c>
      <c r="J27" s="187">
        <v>44.480259497020946</v>
      </c>
      <c r="K27" s="187">
        <v>40.731925104950555</v>
      </c>
      <c r="L27" s="186">
        <v>50.383576318925563</v>
      </c>
      <c r="M27" s="186">
        <v>32.553185877418109</v>
      </c>
      <c r="N27" s="186">
        <v>25.025127899773757</v>
      </c>
      <c r="O27" s="186">
        <v>36.393992725566108</v>
      </c>
      <c r="P27" s="186">
        <v>37.012954415390134</v>
      </c>
      <c r="Q27" s="186">
        <v>27.76661823401103</v>
      </c>
      <c r="R27" s="186">
        <v>22.590086914052424</v>
      </c>
      <c r="S27" s="186">
        <v>28.243727598566309</v>
      </c>
      <c r="T27" s="186">
        <v>35.503685503685503</v>
      </c>
      <c r="U27" s="186">
        <v>24.704336399474379</v>
      </c>
      <c r="V27" s="186">
        <v>24.456521739130434</v>
      </c>
      <c r="W27" s="186">
        <v>27.193618564176941</v>
      </c>
      <c r="X27" s="186">
        <v>24.865735767991406</v>
      </c>
      <c r="Y27" s="186">
        <v>26.280737704918032</v>
      </c>
      <c r="Z27" s="186">
        <v>34.967538196475004</v>
      </c>
      <c r="AA27" s="186">
        <v>37.285058218697472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21.502487944024455</v>
      </c>
      <c r="G28" s="187">
        <v>29.10045642802806</v>
      </c>
      <c r="H28" s="187">
        <v>16.855316932446513</v>
      </c>
      <c r="I28" s="187">
        <v>21.006176691355346</v>
      </c>
      <c r="J28" s="187">
        <v>21.430501888198215</v>
      </c>
      <c r="K28" s="187">
        <v>20.387452699173114</v>
      </c>
      <c r="L28" s="186">
        <v>27.941546989166039</v>
      </c>
      <c r="M28" s="186">
        <v>28.526961142591816</v>
      </c>
      <c r="N28" s="186">
        <v>23.750247293350039</v>
      </c>
      <c r="O28" s="186">
        <v>24.391084301766224</v>
      </c>
      <c r="P28" s="186">
        <v>29.398424336263034</v>
      </c>
      <c r="Q28" s="186">
        <v>26.216669378630204</v>
      </c>
      <c r="R28" s="186">
        <v>26.926905455362014</v>
      </c>
      <c r="S28" s="186">
        <v>25.457395029269669</v>
      </c>
      <c r="T28" s="186">
        <v>30.87252240418017</v>
      </c>
      <c r="U28" s="186">
        <v>27.392408961428899</v>
      </c>
      <c r="V28" s="186">
        <v>34.968194083244811</v>
      </c>
      <c r="W28" s="186">
        <v>36.807018099475854</v>
      </c>
      <c r="X28" s="186">
        <v>41.828170375270346</v>
      </c>
      <c r="Y28" s="186">
        <v>43.247091551817093</v>
      </c>
      <c r="Z28" s="186">
        <v>46.983897122867631</v>
      </c>
      <c r="AA28" s="186">
        <v>49.155339408430962</v>
      </c>
    </row>
    <row r="29" spans="1:27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92.607859302006048</v>
      </c>
      <c r="G29" s="187" t="s">
        <v>20</v>
      </c>
      <c r="H29" s="187" t="s">
        <v>20</v>
      </c>
      <c r="I29" s="187">
        <v>89.102865194927176</v>
      </c>
      <c r="J29" s="187">
        <v>87.781996872905964</v>
      </c>
      <c r="K29" s="187">
        <v>86.440677966101703</v>
      </c>
      <c r="L29" s="187">
        <v>86.069210292812784</v>
      </c>
      <c r="M29" s="186">
        <v>83.671399594320491</v>
      </c>
      <c r="N29" s="186">
        <v>77.892695539754371</v>
      </c>
      <c r="O29" s="186">
        <v>75.885084155542657</v>
      </c>
      <c r="P29" s="186">
        <v>66.25807520291535</v>
      </c>
      <c r="Q29" s="186">
        <v>65.91700981944885</v>
      </c>
      <c r="R29" s="186">
        <v>55.290037764408929</v>
      </c>
      <c r="S29" s="186">
        <v>52.482025030244436</v>
      </c>
      <c r="T29" s="186">
        <v>52.657464699349518</v>
      </c>
      <c r="U29" s="186">
        <v>52.728613569321539</v>
      </c>
      <c r="V29" s="186">
        <v>55.469737396433082</v>
      </c>
      <c r="W29" s="186">
        <v>55.77910364922991</v>
      </c>
      <c r="X29" s="186">
        <v>53.243435060326469</v>
      </c>
      <c r="Y29" s="186">
        <v>54.323664949850915</v>
      </c>
      <c r="Z29" s="186">
        <v>49.90086043525239</v>
      </c>
      <c r="AA29" s="186">
        <v>50.643457536872759</v>
      </c>
    </row>
    <row r="30" spans="1:27" x14ac:dyDescent="0.2">
      <c r="A30" s="244"/>
      <c r="B30" s="62" t="s">
        <v>39</v>
      </c>
      <c r="C30" s="187" t="s">
        <v>20</v>
      </c>
      <c r="D30" s="187" t="s">
        <v>20</v>
      </c>
      <c r="E30" s="187">
        <v>20.751769308541036</v>
      </c>
      <c r="F30" s="187">
        <v>29.753509957690188</v>
      </c>
      <c r="G30" s="187">
        <v>30.293007526999016</v>
      </c>
      <c r="H30" s="187">
        <v>33.960002879352167</v>
      </c>
      <c r="I30" s="187">
        <v>30.672779652268371</v>
      </c>
      <c r="J30" s="187">
        <v>42.664332232752933</v>
      </c>
      <c r="K30" s="187">
        <v>46.948992337527521</v>
      </c>
      <c r="L30" s="186">
        <v>48.858426518174639</v>
      </c>
      <c r="M30" s="186">
        <v>43.578562885472735</v>
      </c>
      <c r="N30" s="186">
        <v>34.700887631825402</v>
      </c>
      <c r="O30" s="186">
        <v>36.671818399190279</v>
      </c>
      <c r="P30" s="186">
        <v>35.036224891222062</v>
      </c>
      <c r="Q30" s="186">
        <v>34.89967350389712</v>
      </c>
      <c r="R30" s="186">
        <v>26.774031601136194</v>
      </c>
      <c r="S30" s="186">
        <v>25.454804500362837</v>
      </c>
      <c r="T30" s="186">
        <v>17.861242694567949</v>
      </c>
      <c r="U30" s="186">
        <v>18.611032443182562</v>
      </c>
      <c r="V30" s="186">
        <v>22.222855922879191</v>
      </c>
      <c r="W30" s="186">
        <v>22.512065447819435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53.259069696299775</v>
      </c>
      <c r="D31" s="187">
        <v>49.662618083734927</v>
      </c>
      <c r="E31" s="187">
        <v>52.11906020979098</v>
      </c>
      <c r="F31" s="187">
        <v>55.105067985166876</v>
      </c>
      <c r="G31" s="187">
        <v>54.442518775274408</v>
      </c>
      <c r="H31" s="187">
        <v>51.937807248199384</v>
      </c>
      <c r="I31" s="187">
        <v>52.514210756449501</v>
      </c>
      <c r="J31" s="187">
        <v>53.553701552434262</v>
      </c>
      <c r="K31" s="187">
        <v>52.896029471960702</v>
      </c>
      <c r="L31" s="186">
        <v>53.857493857493857</v>
      </c>
      <c r="M31" s="186">
        <v>53.132856314059175</v>
      </c>
      <c r="N31" s="186">
        <v>50.114263949723856</v>
      </c>
      <c r="O31" s="186">
        <v>47.079169869331281</v>
      </c>
      <c r="P31" s="186">
        <v>47.906720528828501</v>
      </c>
      <c r="Q31" s="186">
        <v>56.571873715524923</v>
      </c>
      <c r="R31" s="186">
        <v>56.563886986411916</v>
      </c>
      <c r="S31" s="186">
        <v>65.301966292134821</v>
      </c>
      <c r="T31" s="186">
        <v>64.707091469681401</v>
      </c>
      <c r="U31" s="186">
        <v>64.255807671528913</v>
      </c>
      <c r="V31" s="186">
        <v>65.690843452576303</v>
      </c>
      <c r="W31" s="186">
        <v>66.332939493812574</v>
      </c>
      <c r="X31" s="186">
        <v>66.437114896701701</v>
      </c>
      <c r="Y31" s="186">
        <v>66.700450450450461</v>
      </c>
      <c r="Z31" s="186">
        <v>66.583756894127816</v>
      </c>
      <c r="AA31" s="186">
        <v>66.061461105316084</v>
      </c>
    </row>
    <row r="32" spans="1:27" x14ac:dyDescent="0.2">
      <c r="A32" s="244"/>
      <c r="B32" s="62" t="s">
        <v>41</v>
      </c>
      <c r="C32" s="187">
        <v>21.666666666666668</v>
      </c>
      <c r="D32" s="187">
        <v>26.829951014695592</v>
      </c>
      <c r="E32" s="187">
        <v>27.021491964701195</v>
      </c>
      <c r="F32" s="187" t="s">
        <v>20</v>
      </c>
      <c r="G32" s="187">
        <v>37.000423668973312</v>
      </c>
      <c r="H32" s="187" t="s">
        <v>20</v>
      </c>
      <c r="I32" s="187">
        <v>40.784242862305746</v>
      </c>
      <c r="J32" s="187" t="s">
        <v>20</v>
      </c>
      <c r="K32" s="187">
        <v>41.63014899211219</v>
      </c>
      <c r="L32" s="186" t="s">
        <v>20</v>
      </c>
      <c r="M32" s="186">
        <v>42.711707542804255</v>
      </c>
      <c r="N32" s="186" t="s">
        <v>20</v>
      </c>
      <c r="O32" s="186">
        <v>41.759145088368271</v>
      </c>
      <c r="P32" s="186" t="s">
        <v>20</v>
      </c>
      <c r="Q32" s="186">
        <v>45.44761904761905</v>
      </c>
      <c r="R32" s="186" t="s">
        <v>20</v>
      </c>
      <c r="S32" s="186">
        <v>46.405959031657353</v>
      </c>
      <c r="T32" s="186" t="s">
        <v>20</v>
      </c>
      <c r="U32" s="186">
        <v>51.084183673469383</v>
      </c>
      <c r="V32" s="186" t="s">
        <v>20</v>
      </c>
      <c r="W32" s="186">
        <v>54.411014788373279</v>
      </c>
      <c r="X32" s="186" t="s">
        <v>20</v>
      </c>
      <c r="Y32" s="186">
        <v>59.551549791162891</v>
      </c>
      <c r="Z32" s="186" t="s">
        <v>20</v>
      </c>
      <c r="AA32" s="186">
        <v>59.018264840182646</v>
      </c>
    </row>
    <row r="33" spans="1:27" x14ac:dyDescent="0.2">
      <c r="A33" s="244"/>
      <c r="B33" s="68" t="s">
        <v>42</v>
      </c>
      <c r="C33" s="188">
        <v>52.871517395225212</v>
      </c>
      <c r="D33" s="188">
        <v>54.569113948155611</v>
      </c>
      <c r="E33" s="188">
        <v>56.710000251452144</v>
      </c>
      <c r="F33" s="188" t="s">
        <v>20</v>
      </c>
      <c r="G33" s="188">
        <v>59.727046232771627</v>
      </c>
      <c r="H33" s="188">
        <v>57.429245283018872</v>
      </c>
      <c r="I33" s="188">
        <v>57.316656439576263</v>
      </c>
      <c r="J33" s="188">
        <v>54.508638818568464</v>
      </c>
      <c r="K33" s="188">
        <v>53.501269521649661</v>
      </c>
      <c r="L33" s="189">
        <v>53.432709955850989</v>
      </c>
      <c r="M33" s="189">
        <v>52.54091628547031</v>
      </c>
      <c r="N33" s="189">
        <v>53.171612788606041</v>
      </c>
      <c r="O33" s="189">
        <v>51.574448781768908</v>
      </c>
      <c r="P33" s="189">
        <v>51.241022378862041</v>
      </c>
      <c r="Q33" s="189">
        <v>52.177137525197836</v>
      </c>
      <c r="R33" s="189">
        <v>52.276166390874934</v>
      </c>
      <c r="S33" s="189">
        <v>52.485408349458709</v>
      </c>
      <c r="T33" s="189">
        <v>53.722601449127382</v>
      </c>
      <c r="U33" s="189">
        <v>53.887445772406885</v>
      </c>
      <c r="V33" s="189">
        <v>53.269565931220875</v>
      </c>
      <c r="W33" s="189">
        <v>52.608411563514622</v>
      </c>
      <c r="X33" s="189">
        <v>51.517716424534633</v>
      </c>
      <c r="Y33" s="189">
        <v>52.993346383723114</v>
      </c>
      <c r="Z33" s="189">
        <v>54.325443459479494</v>
      </c>
      <c r="AA33" s="189">
        <v>53.862821377225657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38.733120780195044</v>
      </c>
      <c r="F34" s="187">
        <v>36.085569525239251</v>
      </c>
      <c r="G34" s="187">
        <v>35.831617949773573</v>
      </c>
      <c r="H34" s="187">
        <v>20.342768686421937</v>
      </c>
      <c r="I34" s="187">
        <v>27.416524066517489</v>
      </c>
      <c r="J34" s="187">
        <v>28.681163074893796</v>
      </c>
      <c r="K34" s="187">
        <v>31.753520495111669</v>
      </c>
      <c r="L34" s="186">
        <v>31.535093673635622</v>
      </c>
      <c r="M34" s="186">
        <v>30.356661171886707</v>
      </c>
      <c r="N34" s="186">
        <v>30.932236381095741</v>
      </c>
      <c r="O34" s="186">
        <v>28.497557856205692</v>
      </c>
      <c r="P34" s="186">
        <v>26.626792880321037</v>
      </c>
      <c r="Q34" s="186">
        <v>30.133399505420687</v>
      </c>
      <c r="R34" s="186">
        <v>37.212688724926672</v>
      </c>
      <c r="S34" s="186">
        <v>43.616800011092778</v>
      </c>
      <c r="T34" s="186">
        <v>46.585890822726093</v>
      </c>
      <c r="U34" s="186">
        <v>46.572945677631537</v>
      </c>
      <c r="V34" s="186">
        <v>65.66627654238421</v>
      </c>
      <c r="W34" s="186">
        <v>64.494010739363887</v>
      </c>
      <c r="X34" s="186">
        <v>66.090843470515409</v>
      </c>
      <c r="Y34" s="186">
        <v>62.839705645289911</v>
      </c>
      <c r="Z34" s="186">
        <v>62.832543720151669</v>
      </c>
      <c r="AA34" s="186">
        <v>63.088317595240831</v>
      </c>
    </row>
    <row r="35" spans="1:27" x14ac:dyDescent="0.2">
      <c r="A35" s="244"/>
      <c r="B35" s="62" t="s">
        <v>44</v>
      </c>
      <c r="C35" s="187" t="s">
        <v>20</v>
      </c>
      <c r="D35" s="187">
        <v>23.437136600695947</v>
      </c>
      <c r="E35" s="187">
        <v>20.917345049093111</v>
      </c>
      <c r="F35" s="187">
        <v>27.795906806241259</v>
      </c>
      <c r="G35" s="187">
        <v>31.808612514557293</v>
      </c>
      <c r="H35" s="187">
        <v>32.475445304007714</v>
      </c>
      <c r="I35" s="187">
        <v>33.154606948841248</v>
      </c>
      <c r="J35" s="187">
        <v>36.027180199576939</v>
      </c>
      <c r="K35" s="187">
        <v>38.465605729100204</v>
      </c>
      <c r="L35" s="186">
        <v>46.404445435601403</v>
      </c>
      <c r="M35" s="186">
        <v>51.238064398591064</v>
      </c>
      <c r="N35" s="186">
        <v>50.099089972209313</v>
      </c>
      <c r="O35" s="186">
        <v>47.303714169113235</v>
      </c>
      <c r="P35" s="186">
        <v>45.920976801621499</v>
      </c>
      <c r="Q35" s="186">
        <v>47.394090958097415</v>
      </c>
      <c r="R35" s="186">
        <v>49.709749372966932</v>
      </c>
      <c r="S35" s="186">
        <v>47.505975939639917</v>
      </c>
      <c r="T35" s="186">
        <v>46.409080994507377</v>
      </c>
      <c r="U35" s="186">
        <v>46.390347167210443</v>
      </c>
      <c r="V35" s="186">
        <v>48.418755628610313</v>
      </c>
      <c r="W35" s="186">
        <v>50.422970755017701</v>
      </c>
      <c r="X35" s="186">
        <v>51.446023204233413</v>
      </c>
      <c r="Y35" s="186">
        <v>52.492693248605171</v>
      </c>
      <c r="Z35" s="186">
        <v>56.96657389876745</v>
      </c>
      <c r="AA35" s="186">
        <v>59.668812269011475</v>
      </c>
    </row>
    <row r="36" spans="1:27" x14ac:dyDescent="0.2">
      <c r="A36" s="244"/>
      <c r="B36" s="62" t="s">
        <v>48</v>
      </c>
      <c r="C36" s="187" t="s">
        <v>20</v>
      </c>
      <c r="D36" s="187">
        <v>74.613778704066362</v>
      </c>
      <c r="E36" s="187">
        <v>53.907703758511516</v>
      </c>
      <c r="F36" s="187">
        <v>65.806769634121437</v>
      </c>
      <c r="G36" s="187">
        <v>67.326426473497548</v>
      </c>
      <c r="H36" s="187">
        <v>64.329701561674042</v>
      </c>
      <c r="I36" s="187">
        <v>55.202394527220648</v>
      </c>
      <c r="J36" s="187">
        <v>49.18880114704389</v>
      </c>
      <c r="K36" s="187">
        <v>49.846727976298993</v>
      </c>
      <c r="L36" s="186">
        <v>43.059833543309679</v>
      </c>
      <c r="M36" s="186">
        <v>39.552545097894914</v>
      </c>
      <c r="N36" s="186">
        <v>42.883618841348643</v>
      </c>
      <c r="O36" s="186">
        <v>41.049056038347913</v>
      </c>
      <c r="P36" s="186">
        <v>42.088850578825934</v>
      </c>
      <c r="Q36" s="186">
        <v>37.175609054234123</v>
      </c>
      <c r="R36" s="186">
        <v>41.347940117673602</v>
      </c>
      <c r="S36" s="186">
        <v>46.262870715942164</v>
      </c>
      <c r="T36" s="186">
        <v>36.83785562537296</v>
      </c>
      <c r="U36" s="186">
        <v>27.951776824923002</v>
      </c>
      <c r="V36" s="186">
        <v>50.35929685488464</v>
      </c>
      <c r="W36" s="186">
        <v>54.118204698546649</v>
      </c>
      <c r="X36" s="186">
        <v>54.075320894816812</v>
      </c>
      <c r="Y36" s="186">
        <v>54.832447648791351</v>
      </c>
      <c r="Z36" s="186">
        <v>54.076902302224553</v>
      </c>
      <c r="AA36" s="186">
        <v>56.041814123155653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46.59129586120428</v>
      </c>
      <c r="F37" s="187">
        <v>56.317143042270125</v>
      </c>
      <c r="G37" s="187">
        <v>57.781285333764629</v>
      </c>
      <c r="H37" s="187">
        <v>59.680496824341297</v>
      </c>
      <c r="I37" s="187">
        <v>63.922205526891297</v>
      </c>
      <c r="J37" s="187">
        <v>66.975299454992111</v>
      </c>
      <c r="K37" s="187">
        <v>58.832330790112422</v>
      </c>
      <c r="L37" s="186">
        <v>60.230019457714398</v>
      </c>
      <c r="M37" s="186">
        <v>59.828974446065011</v>
      </c>
      <c r="N37" s="186">
        <v>64.555294161887517</v>
      </c>
      <c r="O37" s="186">
        <v>64.608132636363592</v>
      </c>
      <c r="P37" s="186">
        <v>67.80915942526363</v>
      </c>
      <c r="Q37" s="186">
        <v>73.862021179303454</v>
      </c>
      <c r="R37" s="186">
        <v>75.739896111842427</v>
      </c>
      <c r="S37" s="186">
        <v>76.527659299580677</v>
      </c>
      <c r="T37" s="186">
        <v>77.341410633076904</v>
      </c>
      <c r="U37" s="186">
        <v>76.263529124910463</v>
      </c>
      <c r="V37" s="186">
        <v>75.702657666145697</v>
      </c>
      <c r="W37" s="186">
        <v>74.782887963343697</v>
      </c>
      <c r="X37" s="186">
        <v>74.204521508680685</v>
      </c>
      <c r="Y37" s="186">
        <v>73.812157092121467</v>
      </c>
      <c r="Z37" s="186">
        <v>73.309031450287506</v>
      </c>
      <c r="AA37" s="186">
        <v>73.328387892082915</v>
      </c>
    </row>
    <row r="38" spans="1:27" x14ac:dyDescent="0.2">
      <c r="A38" s="244"/>
      <c r="B38" s="67" t="s">
        <v>50</v>
      </c>
      <c r="C38" s="187">
        <v>45.488168322274653</v>
      </c>
      <c r="D38" s="187">
        <v>55.997001078426599</v>
      </c>
      <c r="E38" s="187">
        <v>48.230428807353434</v>
      </c>
      <c r="F38" s="187">
        <v>53.66330546593209</v>
      </c>
      <c r="G38" s="187">
        <v>52.367894369774191</v>
      </c>
      <c r="H38" s="187">
        <v>54.581472983113457</v>
      </c>
      <c r="I38" s="187">
        <v>54.102258896710062</v>
      </c>
      <c r="J38" s="187">
        <v>54.382517037957982</v>
      </c>
      <c r="K38" s="187">
        <v>53.791339519740909</v>
      </c>
      <c r="L38" s="186">
        <v>55.500703038240204</v>
      </c>
      <c r="M38" s="186">
        <v>55.866397535082704</v>
      </c>
      <c r="N38" s="186">
        <v>54.916707552814891</v>
      </c>
      <c r="O38" s="186">
        <v>51.897985908437114</v>
      </c>
      <c r="P38" s="186">
        <v>51.454681115992059</v>
      </c>
      <c r="Q38" s="186">
        <v>52.144778493249852</v>
      </c>
      <c r="R38" s="186">
        <v>52.97557347636581</v>
      </c>
      <c r="S38" s="186">
        <v>53.077952024770134</v>
      </c>
      <c r="T38" s="186">
        <v>52.916621206530365</v>
      </c>
      <c r="U38" s="186">
        <v>52.535681749164894</v>
      </c>
      <c r="V38" s="186">
        <v>53.740573152337859</v>
      </c>
      <c r="W38" s="186">
        <v>54.959861503626975</v>
      </c>
      <c r="X38" s="186">
        <v>56.503412284223209</v>
      </c>
      <c r="Y38" s="186">
        <v>56.132802465964545</v>
      </c>
      <c r="Z38" s="186">
        <v>55.599949264332828</v>
      </c>
      <c r="AA38" s="186">
        <v>56.212011700198296</v>
      </c>
    </row>
    <row r="39" spans="1:27" x14ac:dyDescent="0.2">
      <c r="A39" s="244"/>
      <c r="B39" s="62" t="s">
        <v>53</v>
      </c>
      <c r="C39" s="187">
        <v>63.654722491235184</v>
      </c>
      <c r="D39" s="187">
        <v>68.479406130268188</v>
      </c>
      <c r="E39" s="187">
        <v>74.596343798180371</v>
      </c>
      <c r="F39" s="187" t="s">
        <v>20</v>
      </c>
      <c r="G39" s="187">
        <v>77.467254453392371</v>
      </c>
      <c r="H39" s="187" t="s">
        <v>20</v>
      </c>
      <c r="I39" s="187">
        <v>74.352350345654258</v>
      </c>
      <c r="J39" s="187">
        <v>73.538594149120684</v>
      </c>
      <c r="K39" s="187">
        <v>72.813591680883903</v>
      </c>
      <c r="L39" s="186">
        <v>74.679775926010763</v>
      </c>
      <c r="M39" s="186">
        <v>72.97246954513281</v>
      </c>
      <c r="N39" s="186">
        <v>74.051771462353784</v>
      </c>
      <c r="O39" s="186">
        <v>70.929638052925725</v>
      </c>
      <c r="P39" s="186">
        <v>68.746632275389331</v>
      </c>
      <c r="Q39" s="186">
        <v>69.0738917085406</v>
      </c>
      <c r="R39" s="186">
        <v>67.78787703352053</v>
      </c>
      <c r="S39" s="186">
        <v>68.948529706743685</v>
      </c>
      <c r="T39" s="186">
        <v>67.042665202506299</v>
      </c>
      <c r="U39" s="186">
        <v>69.689236288335053</v>
      </c>
      <c r="V39" s="186">
        <v>69.5819267360433</v>
      </c>
      <c r="W39" s="186">
        <v>71.324872052053607</v>
      </c>
      <c r="X39" s="186">
        <v>70.951225748514204</v>
      </c>
      <c r="Y39" s="186">
        <v>71.700572898398221</v>
      </c>
      <c r="Z39" s="186">
        <v>72.348642115740077</v>
      </c>
      <c r="AA39" s="186">
        <v>72.44653271374888</v>
      </c>
    </row>
    <row r="40" spans="1:27" x14ac:dyDescent="0.2">
      <c r="A40" s="244"/>
      <c r="B40" s="62" t="s">
        <v>52</v>
      </c>
      <c r="C40" s="187">
        <v>74.201183431952671</v>
      </c>
      <c r="D40" s="187" t="s">
        <v>20</v>
      </c>
      <c r="E40" s="187" t="s">
        <v>20</v>
      </c>
      <c r="F40" s="187">
        <v>73.911007025761123</v>
      </c>
      <c r="G40" s="187" t="s">
        <v>20</v>
      </c>
      <c r="H40" s="187" t="s">
        <v>20</v>
      </c>
      <c r="I40" s="187" t="s">
        <v>20</v>
      </c>
      <c r="J40" s="187">
        <v>73.74045801526718</v>
      </c>
      <c r="K40" s="187" t="s">
        <v>20</v>
      </c>
      <c r="L40" s="187" t="s">
        <v>20</v>
      </c>
      <c r="M40" s="186" t="s">
        <v>20</v>
      </c>
      <c r="N40" s="186">
        <v>73.49693251533742</v>
      </c>
      <c r="O40" s="186" t="s">
        <v>20</v>
      </c>
      <c r="P40" s="186" t="s">
        <v>20</v>
      </c>
      <c r="Q40" s="186" t="s">
        <v>20</v>
      </c>
      <c r="R40" s="186">
        <v>69.282803482907312</v>
      </c>
      <c r="S40" s="186" t="s">
        <v>20</v>
      </c>
      <c r="T40" s="186" t="s">
        <v>20</v>
      </c>
      <c r="U40" s="186">
        <v>67.893914711196047</v>
      </c>
      <c r="V40" s="186" t="s">
        <v>20</v>
      </c>
      <c r="W40" s="186">
        <v>67.033793594259947</v>
      </c>
      <c r="X40" s="186" t="s">
        <v>20</v>
      </c>
      <c r="Y40" s="186">
        <v>67.594814450621087</v>
      </c>
      <c r="Z40" s="186" t="s">
        <v>20</v>
      </c>
      <c r="AA40" s="186">
        <v>68.272277361689902</v>
      </c>
    </row>
    <row r="41" spans="1:27" x14ac:dyDescent="0.2">
      <c r="A41" s="244"/>
      <c r="B41" s="62" t="s">
        <v>57</v>
      </c>
      <c r="C41" s="187" t="s">
        <v>20</v>
      </c>
      <c r="D41" s="187">
        <v>21.088441094074646</v>
      </c>
      <c r="E41" s="187">
        <v>23.609253934213157</v>
      </c>
      <c r="F41" s="187">
        <v>33.439988080727176</v>
      </c>
      <c r="G41" s="187">
        <v>33.737870488643487</v>
      </c>
      <c r="H41" s="187">
        <v>28.696720562457511</v>
      </c>
      <c r="I41" s="187">
        <v>23.228538137575967</v>
      </c>
      <c r="J41" s="187">
        <v>24.179182843236855</v>
      </c>
      <c r="K41" s="187">
        <v>33.831609029782413</v>
      </c>
      <c r="L41" s="186">
        <v>37.025723366042115</v>
      </c>
      <c r="M41" s="186">
        <v>41.264380940404223</v>
      </c>
      <c r="N41" s="186">
        <v>44.225761956104179</v>
      </c>
      <c r="O41" s="186">
        <v>40.00359569322999</v>
      </c>
      <c r="P41" s="186">
        <v>42.545127697707819</v>
      </c>
      <c r="Q41" s="186">
        <v>43.188167632674833</v>
      </c>
      <c r="R41" s="186">
        <v>45.101028818666414</v>
      </c>
      <c r="S41" s="186">
        <v>47.486770396429549</v>
      </c>
      <c r="T41" s="186">
        <v>49.778166607256907</v>
      </c>
      <c r="U41" s="186">
        <v>50.005403767153325</v>
      </c>
      <c r="V41" s="186">
        <v>49.575051854893424</v>
      </c>
      <c r="W41" s="186">
        <v>49.957618636310578</v>
      </c>
      <c r="X41" s="186">
        <v>52.983012977704959</v>
      </c>
      <c r="Y41" s="186">
        <v>56.05821460013474</v>
      </c>
      <c r="Z41" s="186">
        <v>55.774273585140385</v>
      </c>
      <c r="AA41" s="186">
        <v>61.33424959047975</v>
      </c>
    </row>
    <row r="42" spans="1:27" x14ac:dyDescent="0.2">
      <c r="A42" s="244"/>
      <c r="B42" s="62" t="s">
        <v>51</v>
      </c>
      <c r="C42" s="187">
        <v>62.961733211587948</v>
      </c>
      <c r="D42" s="187">
        <v>67.054071876030335</v>
      </c>
      <c r="E42" s="187">
        <v>64.958848469733141</v>
      </c>
      <c r="F42" s="187">
        <v>64.960002020544081</v>
      </c>
      <c r="G42" s="187">
        <v>65.503664005249917</v>
      </c>
      <c r="H42" s="187">
        <v>64.849332736974603</v>
      </c>
      <c r="I42" s="187">
        <v>63.708595293017922</v>
      </c>
      <c r="J42" s="187">
        <v>62.563401010465178</v>
      </c>
      <c r="K42" s="187">
        <v>61.387746065715923</v>
      </c>
      <c r="L42" s="186">
        <v>61.653830738134133</v>
      </c>
      <c r="M42" s="186">
        <v>62.530686982517025</v>
      </c>
      <c r="N42" s="186">
        <v>61.994153474264536</v>
      </c>
      <c r="O42" s="186">
        <v>60.409223773952583</v>
      </c>
      <c r="P42" s="186">
        <v>60.94909339200364</v>
      </c>
      <c r="Q42" s="186">
        <v>63.580682038152361</v>
      </c>
      <c r="R42" s="186">
        <v>63.344071687773088</v>
      </c>
      <c r="S42" s="186">
        <v>63.888263590429126</v>
      </c>
      <c r="T42" s="186">
        <v>74.718433897453281</v>
      </c>
      <c r="U42" s="186">
        <v>76.018260157952341</v>
      </c>
      <c r="V42" s="186">
        <v>77.063469825138014</v>
      </c>
      <c r="W42" s="186">
        <v>77.076529654799955</v>
      </c>
      <c r="X42" s="186">
        <v>70.248633516445096</v>
      </c>
      <c r="Y42" s="186">
        <v>70.703027840741868</v>
      </c>
      <c r="Z42" s="186">
        <v>71.141616365983722</v>
      </c>
      <c r="AA42" s="186">
        <v>70.919531440554024</v>
      </c>
    </row>
    <row r="43" spans="1:27" x14ac:dyDescent="0.2">
      <c r="A43" s="244"/>
      <c r="B43" s="62" t="s">
        <v>60</v>
      </c>
      <c r="C43" s="187">
        <v>69.312714776632305</v>
      </c>
      <c r="D43" s="187">
        <v>71.054148000817889</v>
      </c>
      <c r="E43" s="187">
        <v>70.526818986777911</v>
      </c>
      <c r="F43" s="187">
        <v>74.457286694121933</v>
      </c>
      <c r="G43" s="187">
        <v>72.391699305886519</v>
      </c>
      <c r="H43" s="187">
        <v>69.632992593763248</v>
      </c>
      <c r="I43" s="187">
        <v>68.704155642342997</v>
      </c>
      <c r="J43" s="187">
        <v>68.55975828111012</v>
      </c>
      <c r="K43" s="187">
        <v>69.324803590094135</v>
      </c>
      <c r="L43" s="186">
        <v>70.426736505065847</v>
      </c>
      <c r="M43" s="186">
        <v>71.136044213841132</v>
      </c>
      <c r="N43" s="186">
        <v>71.701138367805044</v>
      </c>
      <c r="O43" s="186">
        <v>69.864498108614285</v>
      </c>
      <c r="P43" s="186">
        <v>68.293691982296039</v>
      </c>
      <c r="Q43" s="186">
        <v>68.853687202371191</v>
      </c>
      <c r="R43" s="186">
        <v>69.572232887243871</v>
      </c>
      <c r="S43" s="186">
        <v>70.865338981561237</v>
      </c>
      <c r="T43" s="186">
        <v>71.430997289325234</v>
      </c>
      <c r="U43" s="186">
        <v>72.390870337267771</v>
      </c>
      <c r="V43" s="186">
        <v>73.169936172007539</v>
      </c>
      <c r="W43" s="186">
        <v>73.64540336052751</v>
      </c>
      <c r="X43" s="186">
        <v>74.07962903638122</v>
      </c>
      <c r="Y43" s="186">
        <v>75.001364546284677</v>
      </c>
      <c r="Z43" s="186">
        <v>75.957821748828266</v>
      </c>
      <c r="AA43" s="186">
        <v>77.602470431618357</v>
      </c>
    </row>
    <row r="44" spans="1:27" x14ac:dyDescent="0.2">
      <c r="A44" s="180"/>
      <c r="B44" s="175" t="s">
        <v>62</v>
      </c>
      <c r="C44" s="190" t="s">
        <v>20</v>
      </c>
      <c r="D44" s="190">
        <v>68.075226329050636</v>
      </c>
      <c r="E44" s="190">
        <v>66.707352415910876</v>
      </c>
      <c r="F44" s="190">
        <v>69.412473747275328</v>
      </c>
      <c r="G44" s="190">
        <v>69.023682567434577</v>
      </c>
      <c r="H44" s="190">
        <v>67.521463125407394</v>
      </c>
      <c r="I44" s="190">
        <v>67.132588864321946</v>
      </c>
      <c r="J44" s="190">
        <v>67.242896061258648</v>
      </c>
      <c r="K44" s="190">
        <v>67.739705907710388</v>
      </c>
      <c r="L44" s="191">
        <v>68.571955552894906</v>
      </c>
      <c r="M44" s="191">
        <v>69.02445486003667</v>
      </c>
      <c r="N44" s="191">
        <v>68.9254439635626</v>
      </c>
      <c r="O44" s="191">
        <v>66.935136333760013</v>
      </c>
      <c r="P44" s="191">
        <v>66.395849354232112</v>
      </c>
      <c r="Q44" s="191">
        <v>67.230675716368282</v>
      </c>
      <c r="R44" s="191">
        <v>67.548697888555608</v>
      </c>
      <c r="S44" s="191">
        <v>68.179420887884945</v>
      </c>
      <c r="T44" s="191">
        <v>68.716901571841021</v>
      </c>
      <c r="U44" s="191">
        <v>69.370684895873808</v>
      </c>
      <c r="V44" s="191">
        <v>70.131356722331859</v>
      </c>
      <c r="W44" s="191">
        <v>70.695087914173243</v>
      </c>
      <c r="X44" s="191">
        <v>71.161535952305258</v>
      </c>
      <c r="Y44" s="191">
        <v>71.686934404345521</v>
      </c>
      <c r="Z44" s="191">
        <v>71.913440609411879</v>
      </c>
      <c r="AA44" s="191">
        <v>73.025695822688476</v>
      </c>
    </row>
    <row r="45" spans="1:27" x14ac:dyDescent="0.2">
      <c r="A45" s="180"/>
      <c r="B45" s="178" t="s">
        <v>369</v>
      </c>
      <c r="C45" s="190" t="s">
        <v>20</v>
      </c>
      <c r="D45" s="190">
        <v>62.71996261006003</v>
      </c>
      <c r="E45" s="190">
        <v>61.142847260090115</v>
      </c>
      <c r="F45" s="190">
        <v>63.281689063138614</v>
      </c>
      <c r="G45" s="190">
        <v>63.183834628661238</v>
      </c>
      <c r="H45" s="190">
        <v>62.441297359260808</v>
      </c>
      <c r="I45" s="190">
        <v>62.363129591246235</v>
      </c>
      <c r="J45" s="190">
        <v>62.586605893071464</v>
      </c>
      <c r="K45" s="190">
        <v>62.260217606693743</v>
      </c>
      <c r="L45" s="191">
        <v>62.822285237204078</v>
      </c>
      <c r="M45" s="191">
        <v>62.97225029216974</v>
      </c>
      <c r="N45" s="191">
        <v>62.518433656491865</v>
      </c>
      <c r="O45" s="191">
        <v>61.074761434190741</v>
      </c>
      <c r="P45" s="191">
        <v>61.143458692858331</v>
      </c>
      <c r="Q45" s="191">
        <v>62.246092522554775</v>
      </c>
      <c r="R45" s="191">
        <v>62.664976010551818</v>
      </c>
      <c r="S45" s="191">
        <v>63.07073854340922</v>
      </c>
      <c r="T45" s="191">
        <v>63.270387640257674</v>
      </c>
      <c r="U45" s="191">
        <v>63.865141887202917</v>
      </c>
      <c r="V45" s="191">
        <v>65.168122859364772</v>
      </c>
      <c r="W45" s="191">
        <v>65.962283027006336</v>
      </c>
      <c r="X45" s="191">
        <v>66.180360472706354</v>
      </c>
      <c r="Y45" s="191">
        <v>66.239593965918914</v>
      </c>
      <c r="Z45" s="191">
        <v>65.350006482930439</v>
      </c>
      <c r="AA45" s="191">
        <v>65.569859484917941</v>
      </c>
    </row>
    <row r="46" spans="1:27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25.873957665169979</v>
      </c>
      <c r="G46" s="187">
        <v>22.815321237619422</v>
      </c>
      <c r="H46" s="187">
        <v>26.079802550390784</v>
      </c>
      <c r="I46" s="187">
        <v>28.96153596678991</v>
      </c>
      <c r="J46" s="187">
        <v>32.991269719712058</v>
      </c>
      <c r="K46" s="187">
        <v>32.235822113423097</v>
      </c>
      <c r="L46" s="186">
        <v>30.404695705900526</v>
      </c>
      <c r="M46" s="186">
        <v>30.348704776213442</v>
      </c>
      <c r="N46" s="186">
        <v>27.441955042886718</v>
      </c>
      <c r="O46" s="186">
        <v>27.669891882872488</v>
      </c>
      <c r="P46" s="186">
        <v>27.018621825499032</v>
      </c>
      <c r="Q46" s="186">
        <v>27.599451986320584</v>
      </c>
      <c r="R46" s="186">
        <v>25.329349512596188</v>
      </c>
      <c r="S46" s="186">
        <v>24.22231181731307</v>
      </c>
      <c r="T46" s="186">
        <v>20.056800251129168</v>
      </c>
      <c r="U46" s="186">
        <v>21.245469522116082</v>
      </c>
      <c r="V46" s="186">
        <v>23.89656702916491</v>
      </c>
      <c r="W46" s="186">
        <v>27.070632979481307</v>
      </c>
      <c r="X46" s="186">
        <v>31.309580679046768</v>
      </c>
      <c r="Y46" s="186">
        <v>36.195728720169242</v>
      </c>
      <c r="Z46" s="186">
        <v>39.714258263461851</v>
      </c>
      <c r="AA46" s="186">
        <v>39.051576281664104</v>
      </c>
    </row>
    <row r="47" spans="1:27" x14ac:dyDescent="0.2">
      <c r="A47" s="245"/>
      <c r="B47" s="62" t="s">
        <v>36</v>
      </c>
      <c r="C47" s="187" t="s">
        <v>20</v>
      </c>
      <c r="D47" s="187">
        <v>39.821898908817261</v>
      </c>
      <c r="E47" s="187">
        <v>43.674897473400442</v>
      </c>
      <c r="F47" s="187">
        <v>59.960587943036735</v>
      </c>
      <c r="G47" s="187">
        <v>60.435691811833323</v>
      </c>
      <c r="H47" s="187">
        <v>61.183597390493937</v>
      </c>
      <c r="I47" s="187">
        <v>62.368231328306159</v>
      </c>
      <c r="J47" s="187">
        <v>66.823473170830937</v>
      </c>
      <c r="K47" s="187">
        <v>68.319639917679098</v>
      </c>
      <c r="L47" s="186">
        <v>71.077950006669795</v>
      </c>
      <c r="M47" s="186">
        <v>72.284799751606485</v>
      </c>
      <c r="N47" s="186">
        <v>73.25978399842046</v>
      </c>
      <c r="O47" s="186">
        <v>73.225177447612637</v>
      </c>
      <c r="P47" s="186">
        <v>73.421712782742048</v>
      </c>
      <c r="Q47" s="186">
        <v>75.737614324874727</v>
      </c>
      <c r="R47" s="186">
        <v>76.150024727120467</v>
      </c>
      <c r="S47" s="186">
        <v>76.611406399590024</v>
      </c>
      <c r="T47" s="186">
        <v>77.296573022965703</v>
      </c>
      <c r="U47" s="186">
        <v>76.792084476967389</v>
      </c>
      <c r="V47" s="186">
        <v>77.464784420814723</v>
      </c>
      <c r="W47" s="186">
        <v>77.587911572266862</v>
      </c>
      <c r="X47" s="186">
        <v>77.415281016429432</v>
      </c>
      <c r="Y47" s="186">
        <v>76.418503035746383</v>
      </c>
      <c r="Z47" s="186">
        <v>76.553388790138044</v>
      </c>
      <c r="AA47" s="186">
        <v>76.920242334995635</v>
      </c>
    </row>
    <row r="48" spans="1:27" x14ac:dyDescent="0.2">
      <c r="A48" s="245"/>
      <c r="B48" s="62" t="s">
        <v>45</v>
      </c>
      <c r="C48" s="187" t="s">
        <v>20</v>
      </c>
      <c r="D48" s="187" t="s">
        <v>20</v>
      </c>
      <c r="E48" s="187">
        <v>77.554630701310586</v>
      </c>
      <c r="F48" s="187">
        <v>69.414755881576454</v>
      </c>
      <c r="G48" s="187">
        <v>61.61636546466702</v>
      </c>
      <c r="H48" s="187">
        <v>60.26449804408567</v>
      </c>
      <c r="I48" s="187">
        <v>58.180395730230735</v>
      </c>
      <c r="J48" s="187">
        <v>55.306915368888035</v>
      </c>
      <c r="K48" s="187">
        <v>49.722048561242246</v>
      </c>
      <c r="L48" s="186">
        <v>48.487931424279701</v>
      </c>
      <c r="M48" s="186">
        <v>41.633740329347575</v>
      </c>
      <c r="N48" s="186">
        <v>29.959405508773106</v>
      </c>
      <c r="O48" s="186">
        <v>40.181772127623191</v>
      </c>
      <c r="P48" s="186">
        <v>38.317490978745511</v>
      </c>
      <c r="Q48" s="186">
        <v>36.045829849685845</v>
      </c>
      <c r="R48" s="186">
        <v>38.967664185401468</v>
      </c>
      <c r="S48" s="186">
        <v>30.660340365620627</v>
      </c>
      <c r="T48" s="186">
        <v>41.453982013894176</v>
      </c>
      <c r="U48" s="186">
        <v>44.000445219968285</v>
      </c>
      <c r="V48" s="186">
        <v>55.188153274077578</v>
      </c>
      <c r="W48" s="186">
        <v>56.717087239613186</v>
      </c>
      <c r="X48" s="186">
        <v>59.342349136998187</v>
      </c>
      <c r="Y48" s="186">
        <v>57.798620698458215</v>
      </c>
      <c r="Z48" s="186">
        <v>59.002010804044232</v>
      </c>
      <c r="AA48" s="186">
        <v>60.441176477945632</v>
      </c>
    </row>
    <row r="49" spans="1:27" x14ac:dyDescent="0.2">
      <c r="A49" s="245"/>
      <c r="B49" s="62" t="s">
        <v>46</v>
      </c>
      <c r="C49" s="187" t="s">
        <v>20</v>
      </c>
      <c r="D49" s="187">
        <v>76.464408984042819</v>
      </c>
      <c r="E49" s="187">
        <v>68.512581506715648</v>
      </c>
      <c r="F49" s="187">
        <v>70.783380336414282</v>
      </c>
      <c r="G49" s="187">
        <v>70.279031015374201</v>
      </c>
      <c r="H49" s="187">
        <v>69.876337455418152</v>
      </c>
      <c r="I49" s="187">
        <v>68.436510964168633</v>
      </c>
      <c r="J49" s="187">
        <v>69.072010340752072</v>
      </c>
      <c r="K49" s="187">
        <v>67.976629350582272</v>
      </c>
      <c r="L49" s="186">
        <v>66.648696076109431</v>
      </c>
      <c r="M49" s="186">
        <v>64.241135948203137</v>
      </c>
      <c r="N49" s="186">
        <v>62.914210393965561</v>
      </c>
      <c r="O49" s="186">
        <v>62.377460792702365</v>
      </c>
      <c r="P49" s="186">
        <v>60.511176260639552</v>
      </c>
      <c r="Q49" s="186">
        <v>60.955541427005087</v>
      </c>
      <c r="R49" s="186">
        <v>58.337193575147836</v>
      </c>
      <c r="S49" s="186">
        <v>60.604261736767363</v>
      </c>
      <c r="T49" s="186">
        <v>59.609935730661093</v>
      </c>
      <c r="U49" s="186">
        <v>59.20535634143539</v>
      </c>
      <c r="V49" s="186">
        <v>58.707848739880433</v>
      </c>
      <c r="W49" s="186">
        <v>60.144164896241229</v>
      </c>
      <c r="X49" s="186">
        <v>55.592942789265933</v>
      </c>
      <c r="Y49" s="186">
        <v>60.658932643465072</v>
      </c>
      <c r="Z49" s="186">
        <v>56.598866461371109</v>
      </c>
      <c r="AA49" s="186" t="s">
        <v>20</v>
      </c>
    </row>
    <row r="50" spans="1:27" x14ac:dyDescent="0.2">
      <c r="A50" s="245"/>
      <c r="B50" s="62" t="s">
        <v>47</v>
      </c>
      <c r="C50" s="187" t="s">
        <v>20</v>
      </c>
      <c r="D50" s="187" t="s">
        <v>20</v>
      </c>
      <c r="E50" s="187">
        <v>64.495521601685994</v>
      </c>
      <c r="F50" s="187">
        <v>62.004904436587893</v>
      </c>
      <c r="G50" s="187">
        <v>63.260823836569045</v>
      </c>
      <c r="H50" s="187">
        <v>61.009577417956628</v>
      </c>
      <c r="I50" s="187">
        <v>60.455709617592504</v>
      </c>
      <c r="J50" s="187">
        <v>63.579836049754178</v>
      </c>
      <c r="K50" s="187">
        <v>66.059732000411429</v>
      </c>
      <c r="L50" s="186">
        <v>65.6551530974602</v>
      </c>
      <c r="M50" s="186">
        <v>66.739907053207304</v>
      </c>
      <c r="N50" s="186">
        <v>71.770876385034725</v>
      </c>
      <c r="O50" s="186">
        <v>61.391427639505544</v>
      </c>
      <c r="P50" s="186">
        <v>59.624067063620402</v>
      </c>
      <c r="Q50" s="186">
        <v>61.144871990571716</v>
      </c>
      <c r="R50" s="186">
        <v>59.907552037318446</v>
      </c>
      <c r="S50" s="186">
        <v>58.367676516296051</v>
      </c>
      <c r="T50" s="186">
        <v>60.057877364509437</v>
      </c>
      <c r="U50" s="186">
        <v>59.400950086776341</v>
      </c>
      <c r="V50" s="186">
        <v>57.961070261348489</v>
      </c>
      <c r="W50" s="186">
        <v>59.154333474411061</v>
      </c>
      <c r="X50" s="186">
        <v>59.619122577390868</v>
      </c>
      <c r="Y50" s="186">
        <v>61.056710472681864</v>
      </c>
      <c r="Z50" s="186">
        <v>63.431333607114723</v>
      </c>
      <c r="AA50" s="186" t="s">
        <v>20</v>
      </c>
    </row>
    <row r="51" spans="1:27" x14ac:dyDescent="0.2">
      <c r="A51" s="245"/>
      <c r="B51" s="62" t="s">
        <v>54</v>
      </c>
      <c r="C51" s="187" t="s">
        <v>20</v>
      </c>
      <c r="D51" s="187">
        <v>46.590093323761664</v>
      </c>
      <c r="E51" s="187" t="s">
        <v>20</v>
      </c>
      <c r="F51" s="187" t="s">
        <v>20</v>
      </c>
      <c r="G51" s="187">
        <v>53.732934592258687</v>
      </c>
      <c r="H51" s="187" t="s">
        <v>20</v>
      </c>
      <c r="I51" s="187">
        <v>55.455194217065127</v>
      </c>
      <c r="J51" s="187">
        <v>56.339481303092818</v>
      </c>
      <c r="K51" s="187">
        <v>58.263034499593935</v>
      </c>
      <c r="L51" s="186">
        <v>55.949346784039534</v>
      </c>
      <c r="M51" s="186">
        <v>57.659074211480956</v>
      </c>
      <c r="N51" s="186">
        <v>58.609310582753359</v>
      </c>
      <c r="O51" s="186">
        <v>53.158712642467009</v>
      </c>
      <c r="P51" s="186">
        <v>49.664791381175043</v>
      </c>
      <c r="Q51" s="186">
        <v>47.115725776966585</v>
      </c>
      <c r="R51" s="186">
        <v>44.282304979900694</v>
      </c>
      <c r="S51" s="186">
        <v>45.918101672943934</v>
      </c>
      <c r="T51" s="186">
        <v>45.292081844194321</v>
      </c>
      <c r="U51" s="186">
        <v>42.722367995798209</v>
      </c>
      <c r="V51" s="186">
        <v>41.412268395574593</v>
      </c>
      <c r="W51" s="186">
        <v>40.953783103659752</v>
      </c>
      <c r="X51" s="186">
        <v>39.277527960265651</v>
      </c>
      <c r="Y51" s="186">
        <v>31.041100362875628</v>
      </c>
      <c r="Z51" s="186">
        <v>29.955113559191204</v>
      </c>
      <c r="AA51" s="186" t="s">
        <v>20</v>
      </c>
    </row>
    <row r="52" spans="1:27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63.602383038039477</v>
      </c>
      <c r="G52" s="187">
        <v>63.566949362446891</v>
      </c>
      <c r="H52" s="187">
        <v>62.188581215847961</v>
      </c>
      <c r="I52" s="187">
        <v>62.819119325433917</v>
      </c>
      <c r="J52" s="187">
        <v>64.683595869751414</v>
      </c>
      <c r="K52" s="187">
        <v>67.047398407032375</v>
      </c>
      <c r="L52" s="186">
        <v>67.495910044840997</v>
      </c>
      <c r="M52" s="186">
        <v>69.168721515814497</v>
      </c>
      <c r="N52" s="186">
        <v>71.008658542516528</v>
      </c>
      <c r="O52" s="186">
        <v>70.30011183337011</v>
      </c>
      <c r="P52" s="186">
        <v>71.592646348919274</v>
      </c>
      <c r="Q52" s="186">
        <v>72.582591200703988</v>
      </c>
      <c r="R52" s="186">
        <v>74.219728102358502</v>
      </c>
      <c r="S52" s="186">
        <v>75.519363868332832</v>
      </c>
      <c r="T52" s="186">
        <v>76.984040347296514</v>
      </c>
      <c r="U52" s="186">
        <v>77.628836260503391</v>
      </c>
      <c r="V52" s="186">
        <v>77.523545719074633</v>
      </c>
      <c r="W52" s="186">
        <v>79.04525619487066</v>
      </c>
      <c r="X52" s="186">
        <v>80.311321635306726</v>
      </c>
      <c r="Y52" s="186">
        <v>80.935201125451968</v>
      </c>
      <c r="Z52" s="186">
        <v>82.549001349698415</v>
      </c>
      <c r="AA52" s="186">
        <v>84.275230199690739</v>
      </c>
    </row>
    <row r="54" spans="1:27" x14ac:dyDescent="0.2">
      <c r="A54" s="13" t="s">
        <v>76</v>
      </c>
    </row>
    <row r="55" spans="1:27" x14ac:dyDescent="0.2">
      <c r="A55" s="12" t="s">
        <v>74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AA55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9.42578125" customWidth="1"/>
    <col min="2" max="2" width="15.7109375" customWidth="1"/>
    <col min="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56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191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x14ac:dyDescent="0.2">
      <c r="A6" s="243" t="s">
        <v>210</v>
      </c>
      <c r="B6" s="62" t="s">
        <v>21</v>
      </c>
      <c r="C6" s="185">
        <v>28.548895899053626</v>
      </c>
      <c r="D6" s="185" t="s">
        <v>20</v>
      </c>
      <c r="E6" s="185" t="s">
        <v>20</v>
      </c>
      <c r="F6" s="185">
        <v>26.780965911818065</v>
      </c>
      <c r="G6" s="185" t="s">
        <v>20</v>
      </c>
      <c r="H6" s="185">
        <v>25.95900572224409</v>
      </c>
      <c r="I6" s="185" t="s">
        <v>20</v>
      </c>
      <c r="J6" s="185">
        <v>27.098349876318998</v>
      </c>
      <c r="K6" s="185" t="s">
        <v>20</v>
      </c>
      <c r="L6" s="185">
        <v>24.950406847528608</v>
      </c>
      <c r="M6" s="185" t="s">
        <v>20</v>
      </c>
      <c r="N6" s="186">
        <v>24.182747861239402</v>
      </c>
      <c r="O6" s="186" t="s">
        <v>20</v>
      </c>
      <c r="P6" s="186">
        <v>26.397865114022316</v>
      </c>
      <c r="Q6" s="186">
        <v>28.02927537146282</v>
      </c>
      <c r="R6" s="186" t="s">
        <v>20</v>
      </c>
      <c r="S6" s="186">
        <v>29.632971333821313</v>
      </c>
      <c r="T6" s="186" t="s">
        <v>20</v>
      </c>
      <c r="U6" s="186">
        <v>30.626383142499758</v>
      </c>
      <c r="V6" s="186" t="s">
        <v>20</v>
      </c>
      <c r="W6" s="186">
        <v>33.981610307906358</v>
      </c>
      <c r="X6" s="186" t="s">
        <v>20</v>
      </c>
      <c r="Y6" s="186">
        <v>35.711476883321161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32.800236477095474</v>
      </c>
      <c r="D7" s="187" t="s">
        <v>20</v>
      </c>
      <c r="E7" s="187" t="s">
        <v>20</v>
      </c>
      <c r="F7" s="187" t="s">
        <v>20</v>
      </c>
      <c r="G7" s="187" t="s">
        <v>20</v>
      </c>
      <c r="H7" s="187">
        <v>27.028595228371806</v>
      </c>
      <c r="I7" s="187" t="s">
        <v>20</v>
      </c>
      <c r="J7" s="187">
        <v>26.700385138067173</v>
      </c>
      <c r="K7" s="187">
        <v>24.716151918551329</v>
      </c>
      <c r="L7" s="186">
        <v>24.106022438244498</v>
      </c>
      <c r="M7" s="187">
        <v>23.8398529954578</v>
      </c>
      <c r="N7" s="186">
        <v>24.967475086313566</v>
      </c>
      <c r="O7" s="186">
        <v>26.095074096777367</v>
      </c>
      <c r="P7" s="186">
        <v>25.840358324118203</v>
      </c>
      <c r="Q7" s="186">
        <v>25.585636637472991</v>
      </c>
      <c r="R7" s="186">
        <v>24.565722493066204</v>
      </c>
      <c r="S7" s="186">
        <v>24.320190336049027</v>
      </c>
      <c r="T7" s="186">
        <v>23.69111781983381</v>
      </c>
      <c r="U7" s="186">
        <v>23.508645369823412</v>
      </c>
      <c r="V7" s="186">
        <v>22.219699919784798</v>
      </c>
      <c r="W7" s="186">
        <v>22.437831167849932</v>
      </c>
      <c r="X7" s="186">
        <v>22.437793821356614</v>
      </c>
      <c r="Y7" s="186">
        <v>21.793741970248604</v>
      </c>
      <c r="Z7" s="186">
        <v>22.351795472095297</v>
      </c>
      <c r="AA7" s="186">
        <v>23.094276514085795</v>
      </c>
    </row>
    <row r="8" spans="1:27" x14ac:dyDescent="0.2">
      <c r="A8" s="244"/>
      <c r="B8" s="62" t="s">
        <v>22</v>
      </c>
      <c r="C8" s="187" t="s">
        <v>20</v>
      </c>
      <c r="D8" s="187">
        <v>26.209878195447857</v>
      </c>
      <c r="E8" s="187">
        <v>22.51976621823863</v>
      </c>
      <c r="F8" s="187">
        <v>20.240662283964991</v>
      </c>
      <c r="G8" s="187">
        <v>19.716763183746465</v>
      </c>
      <c r="H8" s="187">
        <v>21.159074073732491</v>
      </c>
      <c r="I8" s="187">
        <v>22.211940079423911</v>
      </c>
      <c r="J8" s="187">
        <v>21.757771625921308</v>
      </c>
      <c r="K8" s="187">
        <v>22.315225640366474</v>
      </c>
      <c r="L8" s="186">
        <v>21.311953948501486</v>
      </c>
      <c r="M8" s="186">
        <v>21.134052858712707</v>
      </c>
      <c r="N8" s="186">
        <v>21.830402632354705</v>
      </c>
      <c r="O8" s="186">
        <v>23.724114028247119</v>
      </c>
      <c r="P8" s="186">
        <v>23.512520868113523</v>
      </c>
      <c r="Q8" s="186">
        <v>22.341206706645451</v>
      </c>
      <c r="R8" s="186">
        <v>21.317969374702866</v>
      </c>
      <c r="S8" s="186">
        <v>21.740419547856149</v>
      </c>
      <c r="T8" s="186">
        <v>20.649823206275538</v>
      </c>
      <c r="U8" s="186">
        <v>20.328279733549444</v>
      </c>
      <c r="V8" s="186">
        <v>21.157283449221818</v>
      </c>
      <c r="W8" s="186">
        <v>19.83344934576488</v>
      </c>
      <c r="X8" s="186">
        <v>18.418272508543872</v>
      </c>
      <c r="Y8" s="186">
        <v>16.701045897199307</v>
      </c>
      <c r="Z8" s="186">
        <v>16.658856271312136</v>
      </c>
      <c r="AA8" s="186">
        <v>16.241212502737824</v>
      </c>
    </row>
    <row r="9" spans="1:27" x14ac:dyDescent="0.2">
      <c r="A9" s="244"/>
      <c r="B9" s="66" t="s">
        <v>23</v>
      </c>
      <c r="C9" s="187">
        <v>26.65911664779162</v>
      </c>
      <c r="D9" s="187">
        <v>30.566388115134636</v>
      </c>
      <c r="E9" s="187">
        <v>26.835829576850372</v>
      </c>
      <c r="F9" s="187">
        <v>28.181552831290134</v>
      </c>
      <c r="G9" s="187">
        <v>27.769852591535898</v>
      </c>
      <c r="H9" s="187">
        <v>31.674881033310676</v>
      </c>
      <c r="I9" s="187">
        <v>32.979628204608971</v>
      </c>
      <c r="J9" s="187">
        <v>33.955545560178422</v>
      </c>
      <c r="K9" s="187">
        <v>33.961388859151413</v>
      </c>
      <c r="L9" s="186">
        <v>33.102926510540257</v>
      </c>
      <c r="M9" s="186">
        <v>33.920484816196058</v>
      </c>
      <c r="N9" s="186">
        <v>35.533803778738907</v>
      </c>
      <c r="O9" s="186">
        <v>35.905605894652993</v>
      </c>
      <c r="P9" s="186">
        <v>36.991121341663927</v>
      </c>
      <c r="Q9" s="186">
        <v>37.31903485254692</v>
      </c>
      <c r="R9" s="186">
        <v>39.392910079051383</v>
      </c>
      <c r="S9" s="186">
        <v>39.465491199408156</v>
      </c>
      <c r="T9" s="186">
        <v>37.700315826412442</v>
      </c>
      <c r="U9" s="186">
        <v>39.299172180518056</v>
      </c>
      <c r="V9" s="186">
        <v>39.449488892696024</v>
      </c>
      <c r="W9" s="186">
        <v>39.777919308836154</v>
      </c>
      <c r="X9" s="186">
        <v>38.892321952726711</v>
      </c>
      <c r="Y9" s="186">
        <v>38.924175283111765</v>
      </c>
      <c r="Z9" s="186">
        <v>37.941246716025795</v>
      </c>
      <c r="AA9" s="186">
        <v>37.720389717102947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43.039077014369404</v>
      </c>
      <c r="N10" s="186">
        <v>40.814436476544095</v>
      </c>
      <c r="O10" s="186">
        <v>39.811080454532195</v>
      </c>
      <c r="P10" s="186">
        <v>38.528341481545155</v>
      </c>
      <c r="Q10" s="186">
        <v>32.409969819678039</v>
      </c>
      <c r="R10" s="186">
        <v>34.268236768464611</v>
      </c>
      <c r="S10" s="186">
        <v>39.323470491687878</v>
      </c>
      <c r="T10" s="186">
        <v>38.95903083146478</v>
      </c>
      <c r="U10" s="186">
        <v>38.53253806924549</v>
      </c>
      <c r="V10" s="186">
        <v>43.059262501285986</v>
      </c>
      <c r="W10" s="186">
        <v>45.854346620671379</v>
      </c>
      <c r="X10" s="186">
        <v>47.024314372097741</v>
      </c>
      <c r="Y10" s="186">
        <v>49.118768377971818</v>
      </c>
      <c r="Z10" s="186">
        <v>47.593436486314168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>
        <v>57.451715956514789</v>
      </c>
      <c r="G11" s="187">
        <v>58.152411609871237</v>
      </c>
      <c r="H11" s="187">
        <v>50.706747950296759</v>
      </c>
      <c r="I11" s="187">
        <v>46.3022388080675</v>
      </c>
      <c r="J11" s="187">
        <v>47.509580567971774</v>
      </c>
      <c r="K11" s="187">
        <v>48.274093545877179</v>
      </c>
      <c r="L11" s="186">
        <v>46.054896420595881</v>
      </c>
      <c r="M11" s="186">
        <v>42.200303279371589</v>
      </c>
      <c r="N11" s="186">
        <v>40.318859813186606</v>
      </c>
      <c r="O11" s="186">
        <v>42.740869721530117</v>
      </c>
      <c r="P11" s="186">
        <v>40.850321626812161</v>
      </c>
      <c r="Q11" s="186">
        <v>38.605364349123818</v>
      </c>
      <c r="R11" s="186">
        <v>39.428164399232642</v>
      </c>
      <c r="S11" s="186">
        <v>40.462498733620848</v>
      </c>
      <c r="T11" s="186">
        <v>34.036514032532104</v>
      </c>
      <c r="U11" s="186">
        <v>27.947040429379079</v>
      </c>
      <c r="V11" s="186">
        <v>29.031877882960138</v>
      </c>
      <c r="W11" s="186">
        <v>29.105396775776114</v>
      </c>
      <c r="X11" s="186">
        <v>29.144901874484084</v>
      </c>
      <c r="Y11" s="186">
        <v>24.066421184430688</v>
      </c>
      <c r="Z11" s="186">
        <v>21.305079761017005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>
        <v>60</v>
      </c>
      <c r="U12" s="186">
        <v>58.066852360967317</v>
      </c>
      <c r="V12" s="186">
        <v>57.58659738584825</v>
      </c>
      <c r="W12" s="186">
        <v>59.345773180998329</v>
      </c>
      <c r="X12" s="186">
        <v>60.009871177639596</v>
      </c>
      <c r="Y12" s="186" t="s">
        <v>20</v>
      </c>
      <c r="Z12" s="186">
        <v>59.450102889102126</v>
      </c>
      <c r="AA12" s="186">
        <v>58.385604841709736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8.4812552744124847</v>
      </c>
      <c r="F13" s="187">
        <v>14.210637590987343</v>
      </c>
      <c r="G13" s="187">
        <v>15.65797367399513</v>
      </c>
      <c r="H13" s="187">
        <v>15.629293250587098</v>
      </c>
      <c r="I13" s="187">
        <v>15.26247927230818</v>
      </c>
      <c r="J13" s="187">
        <v>14.76837065314481</v>
      </c>
      <c r="K13" s="187">
        <v>18.56161122791158</v>
      </c>
      <c r="L13" s="186">
        <v>18.721123115099733</v>
      </c>
      <c r="M13" s="186">
        <v>18.615596917553773</v>
      </c>
      <c r="N13" s="186">
        <v>18.511732491337224</v>
      </c>
      <c r="O13" s="186">
        <v>19.996295197809228</v>
      </c>
      <c r="P13" s="186">
        <v>20.040298350583264</v>
      </c>
      <c r="Q13" s="186">
        <v>24.362664459400019</v>
      </c>
      <c r="R13" s="186">
        <v>27.471598338586272</v>
      </c>
      <c r="S13" s="186">
        <v>27.227795843429618</v>
      </c>
      <c r="T13" s="186">
        <v>25.413163136993067</v>
      </c>
      <c r="U13" s="186">
        <v>24.906217774889953</v>
      </c>
      <c r="V13" s="186">
        <v>20.449883082863966</v>
      </c>
      <c r="W13" s="186">
        <v>19.628313163228757</v>
      </c>
      <c r="X13" s="186">
        <v>21.481126716670659</v>
      </c>
      <c r="Y13" s="186">
        <v>21.793454516729039</v>
      </c>
      <c r="Z13" s="186">
        <v>21.610340935709875</v>
      </c>
      <c r="AA13" s="186">
        <v>20.296810221018085</v>
      </c>
    </row>
    <row r="14" spans="1:27" x14ac:dyDescent="0.2">
      <c r="A14" s="244"/>
      <c r="B14" s="62" t="s">
        <v>26</v>
      </c>
      <c r="C14" s="187">
        <v>26.741115388058368</v>
      </c>
      <c r="D14" s="187">
        <v>22.567375886524825</v>
      </c>
      <c r="E14" s="187">
        <v>24.526775602653291</v>
      </c>
      <c r="F14" s="187" t="s">
        <v>20</v>
      </c>
      <c r="G14" s="187">
        <v>18.913364792155075</v>
      </c>
      <c r="H14" s="187">
        <v>23.048996543812262</v>
      </c>
      <c r="I14" s="187">
        <v>23.211180851879014</v>
      </c>
      <c r="J14" s="187">
        <v>24.408237143760047</v>
      </c>
      <c r="K14" s="187">
        <v>24.626489982181411</v>
      </c>
      <c r="L14" s="186">
        <v>25.909187603888224</v>
      </c>
      <c r="M14" s="186">
        <v>26.412459507082104</v>
      </c>
      <c r="N14" s="186">
        <v>27.183850049036291</v>
      </c>
      <c r="O14" s="186">
        <v>27.724422633562611</v>
      </c>
      <c r="P14" s="186">
        <v>30.315772755409746</v>
      </c>
      <c r="Q14" s="186">
        <v>30.880011179882093</v>
      </c>
      <c r="R14" s="186">
        <v>31.642260247421444</v>
      </c>
      <c r="S14" s="186">
        <v>33.88653662638454</v>
      </c>
      <c r="T14" s="186">
        <v>33.530216687163325</v>
      </c>
      <c r="U14" s="186">
        <v>33.94148850667095</v>
      </c>
      <c r="V14" s="186">
        <v>32.367044530686755</v>
      </c>
      <c r="W14" s="186">
        <v>33.219769449759653</v>
      </c>
      <c r="X14" s="186">
        <v>33.623604752072303</v>
      </c>
      <c r="Y14" s="186">
        <v>34.537306744342374</v>
      </c>
      <c r="Z14" s="186">
        <v>34.597266310098419</v>
      </c>
      <c r="AA14" s="186">
        <v>34.101912455809071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52.416292716327462</v>
      </c>
      <c r="G15" s="187">
        <v>50.530451866697014</v>
      </c>
      <c r="H15" s="187">
        <v>47.898966704454246</v>
      </c>
      <c r="I15" s="187">
        <v>47.256738673711816</v>
      </c>
      <c r="J15" s="187">
        <v>45.479134466437507</v>
      </c>
      <c r="K15" s="187">
        <v>41.429074066597067</v>
      </c>
      <c r="L15" s="186">
        <v>40.617969379692738</v>
      </c>
      <c r="M15" s="186">
        <v>41.799814452118348</v>
      </c>
      <c r="N15" s="186">
        <v>42.941845463442398</v>
      </c>
      <c r="O15" s="186">
        <v>42.159181694616784</v>
      </c>
      <c r="P15" s="186">
        <v>38.036368854388819</v>
      </c>
      <c r="Q15" s="186">
        <v>27.834008676367539</v>
      </c>
      <c r="R15" s="186">
        <v>32.131364056289726</v>
      </c>
      <c r="S15" s="186">
        <v>42.302985542468733</v>
      </c>
      <c r="T15" s="186">
        <v>44.292031694659897</v>
      </c>
      <c r="U15" s="186">
        <v>41.35129780067367</v>
      </c>
      <c r="V15" s="186">
        <v>35.52933343197455</v>
      </c>
      <c r="W15" s="186">
        <v>39.629337539432171</v>
      </c>
      <c r="X15" s="186">
        <v>44.541078656602132</v>
      </c>
      <c r="Y15" s="186">
        <v>35.278274499414977</v>
      </c>
      <c r="Z15" s="186">
        <v>33.577325375865584</v>
      </c>
      <c r="AA15" s="186">
        <v>33.61635072413884</v>
      </c>
    </row>
    <row r="16" spans="1:27" x14ac:dyDescent="0.2">
      <c r="A16" s="244"/>
      <c r="B16" s="62" t="s">
        <v>28</v>
      </c>
      <c r="C16" s="187">
        <v>22.237638262529195</v>
      </c>
      <c r="D16" s="187">
        <v>22.098122112117842</v>
      </c>
      <c r="E16" s="187">
        <v>19.544145427971344</v>
      </c>
      <c r="F16" s="187">
        <v>17.847552371653531</v>
      </c>
      <c r="G16" s="187">
        <v>18.058318170849542</v>
      </c>
      <c r="H16" s="187">
        <v>19.161202721012419</v>
      </c>
      <c r="I16" s="187">
        <v>19.214556271326096</v>
      </c>
      <c r="J16" s="187">
        <v>19.793765248843098</v>
      </c>
      <c r="K16" s="187">
        <v>19.038310466412113</v>
      </c>
      <c r="L16" s="186">
        <v>18.732899601648697</v>
      </c>
      <c r="M16" s="186">
        <v>18.656246852308588</v>
      </c>
      <c r="N16" s="186">
        <v>17.182786752294014</v>
      </c>
      <c r="O16" s="186">
        <v>18.902419760817121</v>
      </c>
      <c r="P16" s="186">
        <v>20.438520174578041</v>
      </c>
      <c r="Q16" s="186">
        <v>19.987472939930974</v>
      </c>
      <c r="R16" s="186">
        <v>21.584692254908163</v>
      </c>
      <c r="S16" s="186">
        <v>21.515237653536001</v>
      </c>
      <c r="T16" s="186">
        <v>22.873266688165106</v>
      </c>
      <c r="U16" s="186">
        <v>24.38682897099277</v>
      </c>
      <c r="V16" s="186">
        <v>25.139636523177128</v>
      </c>
      <c r="W16" s="186">
        <v>25.387157390008426</v>
      </c>
      <c r="X16" s="186">
        <v>25.223294033583421</v>
      </c>
      <c r="Y16" s="186">
        <v>25.384581018897705</v>
      </c>
      <c r="Z16" s="186">
        <v>24.561859015967805</v>
      </c>
      <c r="AA16" s="186">
        <v>23.11193282695465</v>
      </c>
    </row>
    <row r="17" spans="1:27" x14ac:dyDescent="0.2">
      <c r="A17" s="244"/>
      <c r="B17" s="62" t="s">
        <v>29</v>
      </c>
      <c r="C17" s="187">
        <v>16.417138750326679</v>
      </c>
      <c r="D17" s="187">
        <v>15.083360771628898</v>
      </c>
      <c r="E17" s="187">
        <v>16.705696051588241</v>
      </c>
      <c r="F17" s="187">
        <v>18.751809159516178</v>
      </c>
      <c r="G17" s="187">
        <v>18.904795366731967</v>
      </c>
      <c r="H17" s="187">
        <v>18.860843685095205</v>
      </c>
      <c r="I17" s="187">
        <v>19.361021588181988</v>
      </c>
      <c r="J17" s="187">
        <v>18.633245668515986</v>
      </c>
      <c r="K17" s="187">
        <v>18.827420896994237</v>
      </c>
      <c r="L17" s="186">
        <v>19.20326148676391</v>
      </c>
      <c r="M17" s="186">
        <v>19.49616144004775</v>
      </c>
      <c r="N17" s="186">
        <v>20.0359989377963</v>
      </c>
      <c r="O17" s="186">
        <v>20.802757809955637</v>
      </c>
      <c r="P17" s="186">
        <v>21.579034014896166</v>
      </c>
      <c r="Q17" s="186">
        <v>20.946716618732854</v>
      </c>
      <c r="R17" s="186">
        <v>20.828439279916353</v>
      </c>
      <c r="S17" s="186">
        <v>20.879797221615195</v>
      </c>
      <c r="T17" s="186">
        <v>22.121305148133359</v>
      </c>
      <c r="U17" s="186">
        <v>20.787426721757971</v>
      </c>
      <c r="V17" s="186">
        <v>20.541420750627331</v>
      </c>
      <c r="W17" s="186">
        <v>20.635532634202775</v>
      </c>
      <c r="X17" s="186">
        <v>20.449090607892312</v>
      </c>
      <c r="Y17" s="186">
        <v>20.105708993125493</v>
      </c>
      <c r="Z17" s="186">
        <v>20.518728969969086</v>
      </c>
      <c r="AA17" s="186">
        <v>20.483862633946625</v>
      </c>
    </row>
    <row r="18" spans="1:27" x14ac:dyDescent="0.2">
      <c r="A18" s="244"/>
      <c r="B18" s="62" t="s">
        <v>58</v>
      </c>
      <c r="C18" s="187">
        <v>17.061162160025514</v>
      </c>
      <c r="D18" s="187">
        <v>16.236336603906192</v>
      </c>
      <c r="E18" s="187">
        <v>18.221451167467421</v>
      </c>
      <c r="F18" s="187">
        <v>16.433411391042362</v>
      </c>
      <c r="G18" s="187">
        <v>16.766522858307955</v>
      </c>
      <c r="H18" s="187">
        <v>17.306234137919322</v>
      </c>
      <c r="I18" s="187">
        <v>17.160227363714739</v>
      </c>
      <c r="J18" s="187">
        <v>16.732827708877913</v>
      </c>
      <c r="K18" s="187">
        <v>16.752213881704055</v>
      </c>
      <c r="L18" s="186">
        <v>16.386573561465248</v>
      </c>
      <c r="M18" s="186">
        <v>16.140796672675357</v>
      </c>
      <c r="N18" s="186">
        <v>16.780346655629451</v>
      </c>
      <c r="O18" s="186">
        <v>17.697858493978984</v>
      </c>
      <c r="P18" s="186">
        <v>18.184136222764511</v>
      </c>
      <c r="Q18" s="186">
        <v>17.887704626558282</v>
      </c>
      <c r="R18" s="186">
        <v>17.671172061647841</v>
      </c>
      <c r="S18" s="186">
        <v>17.937785137060633</v>
      </c>
      <c r="T18" s="186">
        <v>17.722099860782787</v>
      </c>
      <c r="U18" s="186">
        <v>17.283056568147131</v>
      </c>
      <c r="V18" s="186">
        <v>18.038465392395189</v>
      </c>
      <c r="W18" s="186">
        <v>17.359798362321669</v>
      </c>
      <c r="X18" s="186">
        <v>17.57894991780999</v>
      </c>
      <c r="Y18" s="186">
        <v>17.42580191248549</v>
      </c>
      <c r="Z18" s="186">
        <v>18.728992620725752</v>
      </c>
      <c r="AA18" s="186">
        <v>18.254725174866888</v>
      </c>
    </row>
    <row r="19" spans="1:27" x14ac:dyDescent="0.2">
      <c r="A19" s="244"/>
      <c r="B19" s="62" t="s">
        <v>30</v>
      </c>
      <c r="C19" s="187">
        <v>14.459153417162279</v>
      </c>
      <c r="D19" s="187">
        <v>33.763003545530125</v>
      </c>
      <c r="E19" s="187">
        <v>44.308799761166988</v>
      </c>
      <c r="F19" s="187" t="s">
        <v>20</v>
      </c>
      <c r="G19" s="187">
        <v>44.920728126834994</v>
      </c>
      <c r="H19" s="187" t="s">
        <v>20</v>
      </c>
      <c r="I19" s="187">
        <v>46.715007465892121</v>
      </c>
      <c r="J19" s="187">
        <v>48.165878586742636</v>
      </c>
      <c r="K19" s="187">
        <v>47.482254310424501</v>
      </c>
      <c r="L19" s="186">
        <v>47.807950269916574</v>
      </c>
      <c r="M19" s="186">
        <v>49.232259988073949</v>
      </c>
      <c r="N19" s="186">
        <v>33.752505354121269</v>
      </c>
      <c r="O19" s="186">
        <v>36.672409383958971</v>
      </c>
      <c r="P19" s="186">
        <v>35.728861680418774</v>
      </c>
      <c r="Q19" s="186">
        <v>40.220337555144766</v>
      </c>
      <c r="R19" s="186">
        <v>39.944677033492823</v>
      </c>
      <c r="S19" s="186">
        <v>37.429980827880769</v>
      </c>
      <c r="T19" s="186">
        <v>37.158922276266445</v>
      </c>
      <c r="U19" s="186">
        <v>37.783920836708099</v>
      </c>
      <c r="V19" s="186">
        <v>31.886693497816644</v>
      </c>
      <c r="W19" s="186">
        <v>28.29873971635033</v>
      </c>
      <c r="X19" s="186">
        <v>28.384213351932498</v>
      </c>
      <c r="Y19" s="186">
        <v>30.631913965247303</v>
      </c>
      <c r="Z19" s="186">
        <v>31.77852618073932</v>
      </c>
      <c r="AA19" s="186">
        <v>30.053042637061584</v>
      </c>
    </row>
    <row r="20" spans="1:27" x14ac:dyDescent="0.2">
      <c r="A20" s="244"/>
      <c r="B20" s="62" t="s">
        <v>59</v>
      </c>
      <c r="C20" s="187" t="s">
        <v>20</v>
      </c>
      <c r="D20" s="187">
        <v>20.291047847068945</v>
      </c>
      <c r="E20" s="187">
        <v>24.757894225868306</v>
      </c>
      <c r="F20" s="187">
        <v>24.016487708231331</v>
      </c>
      <c r="G20" s="187">
        <v>25.740655395390778</v>
      </c>
      <c r="H20" s="187">
        <v>25.156149581676583</v>
      </c>
      <c r="I20" s="187">
        <v>26.723232079575403</v>
      </c>
      <c r="J20" s="187">
        <v>24.577662409778466</v>
      </c>
      <c r="K20" s="187">
        <v>25.146704915192235</v>
      </c>
      <c r="L20" s="186">
        <v>24.350712661145131</v>
      </c>
      <c r="M20" s="186">
        <v>23.348221844514779</v>
      </c>
      <c r="N20" s="186">
        <v>22.037141312671743</v>
      </c>
      <c r="O20" s="186">
        <v>20.936479534106812</v>
      </c>
      <c r="P20" s="186">
        <v>19.928081093322113</v>
      </c>
      <c r="Q20" s="186">
        <v>20.183290232613146</v>
      </c>
      <c r="R20" s="186">
        <v>18.411096024729201</v>
      </c>
      <c r="S20" s="186">
        <v>14.392681938099066</v>
      </c>
      <c r="T20" s="186">
        <v>13.497679962982787</v>
      </c>
      <c r="U20" s="186">
        <v>12.114271513656256</v>
      </c>
      <c r="V20" s="186">
        <v>11.145204566192517</v>
      </c>
      <c r="W20" s="186">
        <v>13.290852920592819</v>
      </c>
      <c r="X20" s="186">
        <v>12.708344448043615</v>
      </c>
      <c r="Y20" s="186">
        <v>14.197550467509723</v>
      </c>
      <c r="Z20" s="186">
        <v>12.962870789184974</v>
      </c>
      <c r="AA20" s="186">
        <v>13.775895005455835</v>
      </c>
    </row>
    <row r="21" spans="1:27" x14ac:dyDescent="0.2">
      <c r="A21" s="244"/>
      <c r="B21" s="62" t="s">
        <v>32</v>
      </c>
      <c r="C21" s="187">
        <v>25.96754057428215</v>
      </c>
      <c r="D21" s="187">
        <v>29.369160137971257</v>
      </c>
      <c r="E21" s="187">
        <v>27.527170800391897</v>
      </c>
      <c r="F21" s="187">
        <v>16.235616438356164</v>
      </c>
      <c r="G21" s="187">
        <v>18.787900344931973</v>
      </c>
      <c r="H21" s="187">
        <v>16.076669495728911</v>
      </c>
      <c r="I21" s="187">
        <v>21.302698145025296</v>
      </c>
      <c r="J21" s="187" t="s">
        <v>20</v>
      </c>
      <c r="K21" s="187">
        <v>21.961001013981949</v>
      </c>
      <c r="L21" s="186">
        <v>23.718367884203477</v>
      </c>
      <c r="M21" s="186">
        <v>25.141196806485517</v>
      </c>
      <c r="N21" s="186">
        <v>25.141196809766807</v>
      </c>
      <c r="O21" s="186">
        <v>25.134131425951541</v>
      </c>
      <c r="P21" s="186" t="s">
        <v>20</v>
      </c>
      <c r="Q21" s="186">
        <v>26.370480543265863</v>
      </c>
      <c r="R21" s="186" t="s">
        <v>20</v>
      </c>
      <c r="S21" s="186">
        <v>37.356151195328451</v>
      </c>
      <c r="T21" s="186">
        <v>32.846175763811722</v>
      </c>
      <c r="U21" s="186">
        <v>29.354991657921207</v>
      </c>
      <c r="V21" s="186">
        <v>30.863543065847658</v>
      </c>
      <c r="W21" s="186">
        <v>31.49849260833243</v>
      </c>
      <c r="X21" s="186">
        <v>31.506341370832686</v>
      </c>
      <c r="Y21" s="186">
        <v>28.084813119088032</v>
      </c>
      <c r="Z21" s="186">
        <v>28.684185910874145</v>
      </c>
      <c r="AA21" s="186">
        <v>25.51728314369835</v>
      </c>
    </row>
    <row r="22" spans="1:27" x14ac:dyDescent="0.2">
      <c r="A22" s="244"/>
      <c r="B22" s="62" t="s">
        <v>31</v>
      </c>
      <c r="C22" s="187">
        <v>16.030197246156604</v>
      </c>
      <c r="D22" s="187">
        <v>23.21051091116723</v>
      </c>
      <c r="E22" s="187">
        <v>20.436916910581221</v>
      </c>
      <c r="F22" s="187">
        <v>20.24832043541117</v>
      </c>
      <c r="G22" s="187">
        <v>21.82511874172701</v>
      </c>
      <c r="H22" s="187">
        <v>22.447416074662211</v>
      </c>
      <c r="I22" s="187">
        <v>24.706744868035191</v>
      </c>
      <c r="J22" s="187">
        <v>26.733318843729627</v>
      </c>
      <c r="K22" s="187">
        <v>27.093596059113302</v>
      </c>
      <c r="L22" s="186">
        <v>27.087374261355947</v>
      </c>
      <c r="M22" s="186">
        <v>27.138157894736842</v>
      </c>
      <c r="N22" s="186">
        <v>28.776481424623885</v>
      </c>
      <c r="O22" s="186">
        <v>26.649061470501788</v>
      </c>
      <c r="P22" s="186">
        <v>26.540500954296771</v>
      </c>
      <c r="Q22" s="186">
        <v>25.297272965977719</v>
      </c>
      <c r="R22" s="186">
        <v>23.417164979450543</v>
      </c>
      <c r="S22" s="186">
        <v>23.540954236191588</v>
      </c>
      <c r="T22" s="186">
        <v>24.605688864923163</v>
      </c>
      <c r="U22" s="186">
        <v>23.784861839354072</v>
      </c>
      <c r="V22" s="186">
        <v>23.583509180813202</v>
      </c>
      <c r="W22" s="186">
        <v>21.863406591313506</v>
      </c>
      <c r="X22" s="186">
        <v>22.979557405876356</v>
      </c>
      <c r="Y22" s="186">
        <v>21.728134059090152</v>
      </c>
      <c r="Z22" s="186">
        <v>22.606253451907016</v>
      </c>
      <c r="AA22" s="186">
        <v>16.037286667400771</v>
      </c>
    </row>
    <row r="23" spans="1:27" x14ac:dyDescent="0.2">
      <c r="A23" s="244"/>
      <c r="B23" s="67" t="s">
        <v>33</v>
      </c>
      <c r="C23" s="187" t="s">
        <v>20</v>
      </c>
      <c r="D23" s="187">
        <v>26.612407412828997</v>
      </c>
      <c r="E23" s="187">
        <v>25.828903902883322</v>
      </c>
      <c r="F23" s="187">
        <v>15.557785724718599</v>
      </c>
      <c r="G23" s="187">
        <v>15.414830843566147</v>
      </c>
      <c r="H23" s="187">
        <v>16.116907059056796</v>
      </c>
      <c r="I23" s="187">
        <v>17.483185400396266</v>
      </c>
      <c r="J23" s="187">
        <v>15.806189652166887</v>
      </c>
      <c r="K23" s="187">
        <v>14.859442404019575</v>
      </c>
      <c r="L23" s="186">
        <v>14.818059631123026</v>
      </c>
      <c r="M23" s="186">
        <v>12.931752619238681</v>
      </c>
      <c r="N23" s="186">
        <v>13.829809351545769</v>
      </c>
      <c r="O23" s="186">
        <v>13.318267017818588</v>
      </c>
      <c r="P23" s="186">
        <v>13.709408064221011</v>
      </c>
      <c r="Q23" s="186">
        <v>12.916432634742495</v>
      </c>
      <c r="R23" s="186">
        <v>12.800263643170599</v>
      </c>
      <c r="S23" s="186">
        <v>12.818557796723736</v>
      </c>
      <c r="T23" s="186">
        <v>12.36426562837984</v>
      </c>
      <c r="U23" s="186">
        <v>12.115725092547883</v>
      </c>
      <c r="V23" s="186">
        <v>10.984499616843104</v>
      </c>
      <c r="W23" s="186">
        <v>9.6918525464895975</v>
      </c>
      <c r="X23" s="186">
        <v>9.541384666875647</v>
      </c>
      <c r="Y23" s="186">
        <v>8.4512622364947916</v>
      </c>
      <c r="Z23" s="186">
        <v>7.6668606091590572</v>
      </c>
      <c r="AA23" s="186">
        <v>7.1441490856598833</v>
      </c>
    </row>
    <row r="24" spans="1:27" x14ac:dyDescent="0.2">
      <c r="A24" s="244"/>
      <c r="B24" s="67" t="s">
        <v>34</v>
      </c>
      <c r="C24" s="187">
        <v>17.907349207655475</v>
      </c>
      <c r="D24" s="187">
        <v>21.450049835033592</v>
      </c>
      <c r="E24" s="187">
        <v>25.46360394652644</v>
      </c>
      <c r="F24" s="187">
        <v>31.019317351909663</v>
      </c>
      <c r="G24" s="187">
        <v>32.551833895757504</v>
      </c>
      <c r="H24" s="187">
        <v>32.823041884996066</v>
      </c>
      <c r="I24" s="187">
        <v>33.854695646286146</v>
      </c>
      <c r="J24" s="187">
        <v>32.813217072051401</v>
      </c>
      <c r="K24" s="187">
        <v>30.205528630407468</v>
      </c>
      <c r="L24" s="186">
        <v>30.263259522437362</v>
      </c>
      <c r="M24" s="186">
        <v>30.141404390227844</v>
      </c>
      <c r="N24" s="186">
        <v>30.46575544416832</v>
      </c>
      <c r="O24" s="186">
        <v>30.256650528398151</v>
      </c>
      <c r="P24" s="186">
        <v>28.777216699193371</v>
      </c>
      <c r="Q24" s="186">
        <v>28.617003018586011</v>
      </c>
      <c r="R24" s="186">
        <v>28.034629923180098</v>
      </c>
      <c r="S24" s="186">
        <v>28.299917552697174</v>
      </c>
      <c r="T24" s="186">
        <v>26.701471791711</v>
      </c>
      <c r="U24" s="186">
        <v>25.513381775511125</v>
      </c>
      <c r="V24" s="186">
        <v>24.154176239443334</v>
      </c>
      <c r="W24" s="186">
        <v>23.571814328612888</v>
      </c>
      <c r="X24" s="186">
        <v>22.801940358611798</v>
      </c>
      <c r="Y24" s="186">
        <v>22.458515363164818</v>
      </c>
      <c r="Z24" s="186">
        <v>23.085466958406254</v>
      </c>
      <c r="AA24" s="186">
        <v>23.976050781245192</v>
      </c>
    </row>
    <row r="25" spans="1:27" x14ac:dyDescent="0.2">
      <c r="A25" s="244"/>
      <c r="B25" s="67" t="s">
        <v>35</v>
      </c>
      <c r="C25" s="187">
        <v>17.55623887701573</v>
      </c>
      <c r="D25" s="187">
        <v>12.072949851329614</v>
      </c>
      <c r="E25" s="187">
        <v>14.533599976985656</v>
      </c>
      <c r="F25" s="187">
        <v>14.52853204593208</v>
      </c>
      <c r="G25" s="187">
        <v>14.464651271178425</v>
      </c>
      <c r="H25" s="187">
        <v>13.881581811364594</v>
      </c>
      <c r="I25" s="187">
        <v>13.660026462369167</v>
      </c>
      <c r="J25" s="187">
        <v>13.426848552244689</v>
      </c>
      <c r="K25" s="187">
        <v>13.404104402952097</v>
      </c>
      <c r="L25" s="186">
        <v>12.694290214503171</v>
      </c>
      <c r="M25" s="186">
        <v>12.593596684162488</v>
      </c>
      <c r="N25" s="186">
        <v>11.636780796928392</v>
      </c>
      <c r="O25" s="186">
        <v>13.410320369651066</v>
      </c>
      <c r="P25" s="186">
        <v>12.872364560230354</v>
      </c>
      <c r="Q25" s="186">
        <v>13.210858185652258</v>
      </c>
      <c r="R25" s="186">
        <v>13.356185427074681</v>
      </c>
      <c r="S25" s="186">
        <v>13.465819595830208</v>
      </c>
      <c r="T25" s="186">
        <v>12.578118798434629</v>
      </c>
      <c r="U25" s="186">
        <v>12.278060423311423</v>
      </c>
      <c r="V25" s="186">
        <v>12.317608250651125</v>
      </c>
      <c r="W25" s="186">
        <v>12.012583640684662</v>
      </c>
      <c r="X25" s="186">
        <v>11.559681799456154</v>
      </c>
      <c r="Y25" s="186">
        <v>11.692422132929329</v>
      </c>
      <c r="Z25" s="186">
        <v>11.70066723987496</v>
      </c>
      <c r="AA25" s="186">
        <v>11.872146017846962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8.1659164676504865</v>
      </c>
      <c r="F26" s="187">
        <v>11.278217043129795</v>
      </c>
      <c r="G26" s="187">
        <v>10.407962597857635</v>
      </c>
      <c r="H26" s="187">
        <v>10.372799988640747</v>
      </c>
      <c r="I26" s="187">
        <v>10.135273645827942</v>
      </c>
      <c r="J26" s="187">
        <v>10.061853932533529</v>
      </c>
      <c r="K26" s="187">
        <v>9.9285553115099621</v>
      </c>
      <c r="L26" s="186">
        <v>9.9535707328889007</v>
      </c>
      <c r="M26" s="186">
        <v>10.651667312609488</v>
      </c>
      <c r="N26" s="186">
        <v>11.144829844117373</v>
      </c>
      <c r="O26" s="186">
        <v>11.084696604671411</v>
      </c>
      <c r="P26" s="186">
        <v>10.820833713284699</v>
      </c>
      <c r="Q26" s="186">
        <v>10.089745898996904</v>
      </c>
      <c r="R26" s="186">
        <v>9.5165327924706773</v>
      </c>
      <c r="S26" s="186">
        <v>9.2415426598028141</v>
      </c>
      <c r="T26" s="186">
        <v>9.0484661204041057</v>
      </c>
      <c r="U26" s="186">
        <v>9.0947993013468995</v>
      </c>
      <c r="V26" s="186">
        <v>9.1345573462292666</v>
      </c>
      <c r="W26" s="186">
        <v>8.4815229571243496</v>
      </c>
      <c r="X26" s="186">
        <v>8.2240997428619629</v>
      </c>
      <c r="Y26" s="186">
        <v>8.2783727872746677</v>
      </c>
      <c r="Z26" s="186">
        <v>8.975178988727631</v>
      </c>
      <c r="AA26" s="186">
        <v>9.1355486749029708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>
        <v>24.695128913654116</v>
      </c>
      <c r="F27" s="187">
        <v>37.636986416036919</v>
      </c>
      <c r="G27" s="187">
        <v>42.100433850296717</v>
      </c>
      <c r="H27" s="187">
        <v>40.116036919778999</v>
      </c>
      <c r="I27" s="187">
        <v>42.28369215022623</v>
      </c>
      <c r="J27" s="187">
        <v>36.047737318078383</v>
      </c>
      <c r="K27" s="187">
        <v>40.573752848558748</v>
      </c>
      <c r="L27" s="186">
        <v>34.526811697100527</v>
      </c>
      <c r="M27" s="186">
        <v>43.191160637854864</v>
      </c>
      <c r="N27" s="186">
        <v>47.437166123847518</v>
      </c>
      <c r="O27" s="186">
        <v>38.898157925613049</v>
      </c>
      <c r="P27" s="186">
        <v>40.000054763962758</v>
      </c>
      <c r="Q27" s="186">
        <v>48.893366847316933</v>
      </c>
      <c r="R27" s="186">
        <v>50.325540762243456</v>
      </c>
      <c r="S27" s="186">
        <v>42.867383512544798</v>
      </c>
      <c r="T27" s="186">
        <v>40.54054054054054</v>
      </c>
      <c r="U27" s="186">
        <v>49.67148488830486</v>
      </c>
      <c r="V27" s="186">
        <v>43.749999999999993</v>
      </c>
      <c r="W27" s="186">
        <v>46.700507614213201</v>
      </c>
      <c r="X27" s="186">
        <v>52.363050483351238</v>
      </c>
      <c r="Y27" s="186">
        <v>54.81557377049181</v>
      </c>
      <c r="Z27" s="186">
        <v>47.304558446792178</v>
      </c>
      <c r="AA27" s="186">
        <v>44.349940784669315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36.54655461324942</v>
      </c>
      <c r="G28" s="187">
        <v>31.333995435719718</v>
      </c>
      <c r="H28" s="187">
        <v>49.753586024521198</v>
      </c>
      <c r="I28" s="187">
        <v>52.566989518615991</v>
      </c>
      <c r="J28" s="187">
        <v>53.924311373746377</v>
      </c>
      <c r="K28" s="187">
        <v>54.631340221947589</v>
      </c>
      <c r="L28" s="186">
        <v>49.209498614260518</v>
      </c>
      <c r="M28" s="186">
        <v>50.628993009277977</v>
      </c>
      <c r="N28" s="186">
        <v>53.128697278027559</v>
      </c>
      <c r="O28" s="186">
        <v>52.203194150471433</v>
      </c>
      <c r="P28" s="186">
        <v>53.059793251058785</v>
      </c>
      <c r="Q28" s="186">
        <v>54.205547969918435</v>
      </c>
      <c r="R28" s="186">
        <v>53.494521847255228</v>
      </c>
      <c r="S28" s="186">
        <v>54.71322941045527</v>
      </c>
      <c r="T28" s="186">
        <v>52.131880146592465</v>
      </c>
      <c r="U28" s="186">
        <v>55.532630174250009</v>
      </c>
      <c r="V28" s="186">
        <v>38.933860786540173</v>
      </c>
      <c r="W28" s="186">
        <v>35.272072756831506</v>
      </c>
      <c r="X28" s="186">
        <v>35.932874507982532</v>
      </c>
      <c r="Y28" s="186">
        <v>36.370520043292359</v>
      </c>
      <c r="Z28" s="186">
        <v>37.19205194841981</v>
      </c>
      <c r="AA28" s="186">
        <v>35.096812399074842</v>
      </c>
    </row>
    <row r="29" spans="1:27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0.24732069249793903</v>
      </c>
      <c r="G29" s="187" t="s">
        <v>20</v>
      </c>
      <c r="H29" s="187" t="s">
        <v>20</v>
      </c>
      <c r="I29" s="187">
        <v>0.35227806481916396</v>
      </c>
      <c r="J29" s="187">
        <v>1.2285012285012287</v>
      </c>
      <c r="K29" s="187">
        <v>1.504237288135593</v>
      </c>
      <c r="L29" s="187">
        <v>2.1295474711623781</v>
      </c>
      <c r="M29" s="186">
        <v>2.9749830966869508</v>
      </c>
      <c r="N29" s="186">
        <v>6.1085972850678729</v>
      </c>
      <c r="O29" s="186">
        <v>8.012510479138454</v>
      </c>
      <c r="P29" s="186">
        <v>12.444757329799568</v>
      </c>
      <c r="Q29" s="186">
        <v>10.680392777953756</v>
      </c>
      <c r="R29" s="186">
        <v>16.882267756521081</v>
      </c>
      <c r="S29" s="186">
        <v>18.552437120623804</v>
      </c>
      <c r="T29" s="186">
        <v>17.51546882436935</v>
      </c>
      <c r="U29" s="186">
        <v>18.171091445427727</v>
      </c>
      <c r="V29" s="186">
        <v>19.056312315685997</v>
      </c>
      <c r="W29" s="186">
        <v>20.369085611211325</v>
      </c>
      <c r="X29" s="186">
        <v>20.709723207948901</v>
      </c>
      <c r="Y29" s="186">
        <v>21.862293304418547</v>
      </c>
      <c r="Z29" s="186">
        <v>24.218480406854066</v>
      </c>
      <c r="AA29" s="186">
        <v>24.968546839426885</v>
      </c>
    </row>
    <row r="30" spans="1:27" x14ac:dyDescent="0.2">
      <c r="A30" s="244"/>
      <c r="B30" s="62" t="s">
        <v>39</v>
      </c>
      <c r="C30" s="187" t="s">
        <v>20</v>
      </c>
      <c r="D30" s="187" t="s">
        <v>20</v>
      </c>
      <c r="E30" s="187">
        <v>45.819262385159796</v>
      </c>
      <c r="F30" s="187">
        <v>28.271446488090302</v>
      </c>
      <c r="G30" s="187">
        <v>30.415184902367187</v>
      </c>
      <c r="H30" s="187">
        <v>39.722483339682775</v>
      </c>
      <c r="I30" s="187">
        <v>39.667752940206327</v>
      </c>
      <c r="J30" s="187">
        <v>30.305451251247007</v>
      </c>
      <c r="K30" s="187">
        <v>28.74835037290487</v>
      </c>
      <c r="L30" s="186">
        <v>25.847442991208247</v>
      </c>
      <c r="M30" s="186">
        <v>27.912410201749555</v>
      </c>
      <c r="N30" s="186">
        <v>30.074434584456228</v>
      </c>
      <c r="O30" s="186">
        <v>29.892686156801538</v>
      </c>
      <c r="P30" s="186">
        <v>29.351835904364449</v>
      </c>
      <c r="Q30" s="186">
        <v>30.901598847158695</v>
      </c>
      <c r="R30" s="186">
        <v>33.749635650058003</v>
      </c>
      <c r="S30" s="186">
        <v>31.771867809604476</v>
      </c>
      <c r="T30" s="186">
        <v>48.810328324994117</v>
      </c>
      <c r="U30" s="186">
        <v>50.337638512384288</v>
      </c>
      <c r="V30" s="186">
        <v>50.405844972269861</v>
      </c>
      <c r="W30" s="186">
        <v>50.221509075007319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23.182297154837674</v>
      </c>
      <c r="D31" s="187">
        <v>29.716599189623587</v>
      </c>
      <c r="E31" s="187">
        <v>28.805620609632282</v>
      </c>
      <c r="F31" s="187">
        <v>31.928306551297897</v>
      </c>
      <c r="G31" s="187">
        <v>31.935297515886766</v>
      </c>
      <c r="H31" s="187">
        <v>34.754773065050877</v>
      </c>
      <c r="I31" s="187">
        <v>34.171403585483169</v>
      </c>
      <c r="J31" s="187">
        <v>33.213644524236983</v>
      </c>
      <c r="K31" s="187">
        <v>34.660253786328283</v>
      </c>
      <c r="L31" s="186">
        <v>33.759213759213758</v>
      </c>
      <c r="M31" s="186">
        <v>34.693482885321984</v>
      </c>
      <c r="N31" s="186">
        <v>37.897543325080932</v>
      </c>
      <c r="O31" s="186">
        <v>40.171022290545736</v>
      </c>
      <c r="P31" s="186">
        <v>40.350716121924343</v>
      </c>
      <c r="Q31" s="186">
        <v>32.644677269327538</v>
      </c>
      <c r="R31" s="186">
        <v>31.594937337791556</v>
      </c>
      <c r="S31" s="186">
        <v>28.735955056179773</v>
      </c>
      <c r="T31" s="186">
        <v>29.201781431997258</v>
      </c>
      <c r="U31" s="186">
        <v>29.666396542409508</v>
      </c>
      <c r="V31" s="186">
        <v>28.250738431243843</v>
      </c>
      <c r="W31" s="186">
        <v>28.020645482246131</v>
      </c>
      <c r="X31" s="186">
        <v>27.697233297088321</v>
      </c>
      <c r="Y31" s="186">
        <v>27.59009009009009</v>
      </c>
      <c r="Z31" s="186">
        <v>27.80361198226452</v>
      </c>
      <c r="AA31" s="186">
        <v>28.46860714592923</v>
      </c>
    </row>
    <row r="32" spans="1:27" x14ac:dyDescent="0.2">
      <c r="A32" s="244"/>
      <c r="B32" s="62" t="s">
        <v>41</v>
      </c>
      <c r="C32" s="187">
        <v>15.780141843971633</v>
      </c>
      <c r="D32" s="187">
        <v>28.551434569629112</v>
      </c>
      <c r="E32" s="187">
        <v>30.739682047122464</v>
      </c>
      <c r="F32" s="187" t="s">
        <v>20</v>
      </c>
      <c r="G32" s="187">
        <v>30.772489761333144</v>
      </c>
      <c r="H32" s="187" t="s">
        <v>20</v>
      </c>
      <c r="I32" s="187">
        <v>31.435971569690395</v>
      </c>
      <c r="J32" s="187" t="s">
        <v>20</v>
      </c>
      <c r="K32" s="187">
        <v>32.476993865030671</v>
      </c>
      <c r="L32" s="186" t="s">
        <v>20</v>
      </c>
      <c r="M32" s="186">
        <v>30.217491901897269</v>
      </c>
      <c r="N32" s="186" t="s">
        <v>20</v>
      </c>
      <c r="O32" s="186">
        <v>32.963419646526923</v>
      </c>
      <c r="P32" s="186" t="s">
        <v>20</v>
      </c>
      <c r="Q32" s="186">
        <v>31.847619047619048</v>
      </c>
      <c r="R32" s="186" t="s">
        <v>20</v>
      </c>
      <c r="S32" s="186">
        <v>30.428305400372441</v>
      </c>
      <c r="T32" s="186" t="s">
        <v>20</v>
      </c>
      <c r="U32" s="186">
        <v>27.965561224489793</v>
      </c>
      <c r="V32" s="186" t="s">
        <v>20</v>
      </c>
      <c r="W32" s="186">
        <v>24.47730749617542</v>
      </c>
      <c r="X32" s="186" t="s">
        <v>20</v>
      </c>
      <c r="Y32" s="186">
        <v>23.785447351066168</v>
      </c>
      <c r="Z32" s="186" t="s">
        <v>20</v>
      </c>
      <c r="AA32" s="186">
        <v>23.858447488584474</v>
      </c>
    </row>
    <row r="33" spans="1:27" x14ac:dyDescent="0.2">
      <c r="A33" s="244"/>
      <c r="B33" s="68" t="s">
        <v>42</v>
      </c>
      <c r="C33" s="188">
        <v>28.952489439460816</v>
      </c>
      <c r="D33" s="188">
        <v>26.652172878101421</v>
      </c>
      <c r="E33" s="188">
        <v>26.019638411828311</v>
      </c>
      <c r="F33" s="188" t="s">
        <v>20</v>
      </c>
      <c r="G33" s="188">
        <v>25.667963524343694</v>
      </c>
      <c r="H33" s="188">
        <v>26.768867924528301</v>
      </c>
      <c r="I33" s="188">
        <v>27.540023442695837</v>
      </c>
      <c r="J33" s="188">
        <v>29.873568520341266</v>
      </c>
      <c r="K33" s="188">
        <v>30.835646947554686</v>
      </c>
      <c r="L33" s="189">
        <v>30.662483258098117</v>
      </c>
      <c r="M33" s="189">
        <v>31.881523625109466</v>
      </c>
      <c r="N33" s="189">
        <v>32.038137820251841</v>
      </c>
      <c r="O33" s="189">
        <v>32.040969809834188</v>
      </c>
      <c r="P33" s="189">
        <v>32.343992272989844</v>
      </c>
      <c r="Q33" s="189">
        <v>31.380445594669059</v>
      </c>
      <c r="R33" s="189">
        <v>31.302881763401917</v>
      </c>
      <c r="S33" s="189">
        <v>31.530576453943198</v>
      </c>
      <c r="T33" s="189">
        <v>31.03946950724842</v>
      </c>
      <c r="U33" s="189">
        <v>31.072826079735329</v>
      </c>
      <c r="V33" s="189">
        <v>32.577259696139222</v>
      </c>
      <c r="W33" s="189">
        <v>33.713907384331613</v>
      </c>
      <c r="X33" s="189">
        <v>34.627650730793064</v>
      </c>
      <c r="Y33" s="189">
        <v>34.27627605739395</v>
      </c>
      <c r="Z33" s="189">
        <v>33.229759699730856</v>
      </c>
      <c r="AA33" s="189">
        <v>32.962668440549045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26.303450862715678</v>
      </c>
      <c r="F34" s="187">
        <v>31.533954671503928</v>
      </c>
      <c r="G34" s="187">
        <v>32.727459860024702</v>
      </c>
      <c r="H34" s="187">
        <v>33.91419725785051</v>
      </c>
      <c r="I34" s="187">
        <v>31.720854723355714</v>
      </c>
      <c r="J34" s="187">
        <v>31.953523558279826</v>
      </c>
      <c r="K34" s="187">
        <v>31.577719974885639</v>
      </c>
      <c r="L34" s="186">
        <v>31.002240021721423</v>
      </c>
      <c r="M34" s="186">
        <v>33.906788550876662</v>
      </c>
      <c r="N34" s="186">
        <v>33.643040668552594</v>
      </c>
      <c r="O34" s="186">
        <v>37.065458274071382</v>
      </c>
      <c r="P34" s="186">
        <v>37.193026247575887</v>
      </c>
      <c r="Q34" s="186">
        <v>35.102295772117017</v>
      </c>
      <c r="R34" s="186">
        <v>34.433459440252491</v>
      </c>
      <c r="S34" s="186">
        <v>29.259279801439291</v>
      </c>
      <c r="T34" s="186">
        <v>29.160945559802578</v>
      </c>
      <c r="U34" s="186">
        <v>28.875957188813278</v>
      </c>
      <c r="V34" s="186">
        <v>31.379367998662428</v>
      </c>
      <c r="W34" s="186">
        <v>32.873630245158779</v>
      </c>
      <c r="X34" s="186">
        <v>31.666275313933852</v>
      </c>
      <c r="Y34" s="186">
        <v>35.593522722372278</v>
      </c>
      <c r="Z34" s="186">
        <v>34.949747730926397</v>
      </c>
      <c r="AA34" s="186">
        <v>34.661355423410072</v>
      </c>
    </row>
    <row r="35" spans="1:27" x14ac:dyDescent="0.2">
      <c r="A35" s="244"/>
      <c r="B35" s="62" t="s">
        <v>44</v>
      </c>
      <c r="C35" s="187" t="s">
        <v>20</v>
      </c>
      <c r="D35" s="187">
        <v>40.274258099506568</v>
      </c>
      <c r="E35" s="187">
        <v>37.046727066629145</v>
      </c>
      <c r="F35" s="187">
        <v>37.503792222716143</v>
      </c>
      <c r="G35" s="187">
        <v>36.656089185787536</v>
      </c>
      <c r="H35" s="187">
        <v>37.533577800248949</v>
      </c>
      <c r="I35" s="187">
        <v>38.42729002016889</v>
      </c>
      <c r="J35" s="187">
        <v>36.789631143484158</v>
      </c>
      <c r="K35" s="187">
        <v>35.399480613381414</v>
      </c>
      <c r="L35" s="186">
        <v>31.890418565599411</v>
      </c>
      <c r="M35" s="186">
        <v>29.753895687636529</v>
      </c>
      <c r="N35" s="186">
        <v>34.477368528084043</v>
      </c>
      <c r="O35" s="186">
        <v>36.575537946551222</v>
      </c>
      <c r="P35" s="186">
        <v>36.866875682760686</v>
      </c>
      <c r="Q35" s="186">
        <v>36.385366416075371</v>
      </c>
      <c r="R35" s="186">
        <v>36.463455884939002</v>
      </c>
      <c r="S35" s="186">
        <v>44.643779433574579</v>
      </c>
      <c r="T35" s="186">
        <v>45.60533549820542</v>
      </c>
      <c r="U35" s="186">
        <v>45.543173243464601</v>
      </c>
      <c r="V35" s="186">
        <v>44.720735099124255</v>
      </c>
      <c r="W35" s="186">
        <v>42.537986535473934</v>
      </c>
      <c r="X35" s="186">
        <v>41.628432959298316</v>
      </c>
      <c r="Y35" s="186">
        <v>40.464839883606977</v>
      </c>
      <c r="Z35" s="186">
        <v>36.002329794128372</v>
      </c>
      <c r="AA35" s="186">
        <v>33.31390958231799</v>
      </c>
    </row>
    <row r="36" spans="1:27" x14ac:dyDescent="0.2">
      <c r="A36" s="244"/>
      <c r="B36" s="62" t="s">
        <v>48</v>
      </c>
      <c r="C36" s="187" t="s">
        <v>20</v>
      </c>
      <c r="D36" s="187">
        <v>3.9109255393154552</v>
      </c>
      <c r="E36" s="187">
        <v>5.8615556380475651</v>
      </c>
      <c r="F36" s="187">
        <v>9.5136378572212621</v>
      </c>
      <c r="G36" s="187">
        <v>8.9840729859474333</v>
      </c>
      <c r="H36" s="187">
        <v>9.0952155374167312</v>
      </c>
      <c r="I36" s="187">
        <v>13.155644241860234</v>
      </c>
      <c r="J36" s="187">
        <v>20.114860014359675</v>
      </c>
      <c r="K36" s="187">
        <v>20.418499267105709</v>
      </c>
      <c r="L36" s="186">
        <v>24.104574196373459</v>
      </c>
      <c r="M36" s="186">
        <v>24.993843532312258</v>
      </c>
      <c r="N36" s="186">
        <v>24.256389368237876</v>
      </c>
      <c r="O36" s="186">
        <v>25.008589270491228</v>
      </c>
      <c r="P36" s="186">
        <v>27.639253382879165</v>
      </c>
      <c r="Q36" s="186">
        <v>34.948447974273726</v>
      </c>
      <c r="R36" s="186">
        <v>34.026573728043637</v>
      </c>
      <c r="S36" s="186">
        <v>33.103087600026022</v>
      </c>
      <c r="T36" s="186">
        <v>34.415626600976566</v>
      </c>
      <c r="U36" s="186">
        <v>43.791789248462152</v>
      </c>
      <c r="V36" s="186">
        <v>27.714622328680544</v>
      </c>
      <c r="W36" s="186">
        <v>24.669172380183053</v>
      </c>
      <c r="X36" s="186">
        <v>24.275880987606318</v>
      </c>
      <c r="Y36" s="186">
        <v>25.18667223322818</v>
      </c>
      <c r="Z36" s="186">
        <v>26.180748989581687</v>
      </c>
      <c r="AA36" s="186">
        <v>25.417324549463711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27.591759322314367</v>
      </c>
      <c r="F37" s="187">
        <v>16.609154241930636</v>
      </c>
      <c r="G37" s="187">
        <v>16.247574923922386</v>
      </c>
      <c r="H37" s="187">
        <v>15.544930824333106</v>
      </c>
      <c r="I37" s="187">
        <v>13.703462421029464</v>
      </c>
      <c r="J37" s="187">
        <v>12.914739089539475</v>
      </c>
      <c r="K37" s="187">
        <v>16.747712682897252</v>
      </c>
      <c r="L37" s="186">
        <v>15.090974944781605</v>
      </c>
      <c r="M37" s="186">
        <v>15.558130706679188</v>
      </c>
      <c r="N37" s="186">
        <v>13.426319889443123</v>
      </c>
      <c r="O37" s="186">
        <v>14.564083608966424</v>
      </c>
      <c r="P37" s="186">
        <v>13.911403299452235</v>
      </c>
      <c r="Q37" s="186">
        <v>11.790171599013478</v>
      </c>
      <c r="R37" s="186">
        <v>11.125964929667589</v>
      </c>
      <c r="S37" s="186">
        <v>10.420461652849994</v>
      </c>
      <c r="T37" s="186">
        <v>10.453528099151738</v>
      </c>
      <c r="U37" s="186">
        <v>10.190758756346218</v>
      </c>
      <c r="V37" s="186">
        <v>10.832030918045749</v>
      </c>
      <c r="W37" s="186">
        <v>11.203551707472551</v>
      </c>
      <c r="X37" s="186">
        <v>11.915122432379949</v>
      </c>
      <c r="Y37" s="186">
        <v>11.783189117234523</v>
      </c>
      <c r="Z37" s="186">
        <v>12.231683312645282</v>
      </c>
      <c r="AA37" s="186">
        <v>12.336773368826998</v>
      </c>
    </row>
    <row r="38" spans="1:27" x14ac:dyDescent="0.2">
      <c r="A38" s="244"/>
      <c r="B38" s="67" t="s">
        <v>50</v>
      </c>
      <c r="C38" s="187">
        <v>22.946451870017583</v>
      </c>
      <c r="D38" s="187">
        <v>22.21808486581531</v>
      </c>
      <c r="E38" s="187">
        <v>32.02472437601763</v>
      </c>
      <c r="F38" s="187">
        <v>29.618544399813395</v>
      </c>
      <c r="G38" s="187">
        <v>30.918716197455755</v>
      </c>
      <c r="H38" s="187">
        <v>29.776043443434929</v>
      </c>
      <c r="I38" s="187">
        <v>30.341508304602584</v>
      </c>
      <c r="J38" s="187">
        <v>29.529662149480629</v>
      </c>
      <c r="K38" s="187">
        <v>29.027803725280044</v>
      </c>
      <c r="L38" s="186">
        <v>27.640103869772897</v>
      </c>
      <c r="M38" s="186">
        <v>26.371585721056196</v>
      </c>
      <c r="N38" s="186">
        <v>26.74857409770625</v>
      </c>
      <c r="O38" s="186">
        <v>27.831911664308929</v>
      </c>
      <c r="P38" s="186">
        <v>28.263102569806055</v>
      </c>
      <c r="Q38" s="186">
        <v>28.214470390371055</v>
      </c>
      <c r="R38" s="186">
        <v>27.745538347198188</v>
      </c>
      <c r="S38" s="186">
        <v>28.031537224909268</v>
      </c>
      <c r="T38" s="186">
        <v>28.127596278172788</v>
      </c>
      <c r="U38" s="186">
        <v>28.120255086547218</v>
      </c>
      <c r="V38" s="186">
        <v>27.518853695324285</v>
      </c>
      <c r="W38" s="186">
        <v>27.084107370256476</v>
      </c>
      <c r="X38" s="186">
        <v>26.40171283286498</v>
      </c>
      <c r="Y38" s="186">
        <v>26.592602106344721</v>
      </c>
      <c r="Z38" s="186">
        <v>26.648909183155762</v>
      </c>
      <c r="AA38" s="186">
        <v>26.592423200918237</v>
      </c>
    </row>
    <row r="39" spans="1:27" x14ac:dyDescent="0.2">
      <c r="A39" s="244"/>
      <c r="B39" s="62" t="s">
        <v>53</v>
      </c>
      <c r="C39" s="187">
        <v>29.991817001118591</v>
      </c>
      <c r="D39" s="187">
        <v>27.375478927203069</v>
      </c>
      <c r="E39" s="187">
        <v>21.567863375294376</v>
      </c>
      <c r="F39" s="187" t="s">
        <v>20</v>
      </c>
      <c r="G39" s="187">
        <v>19.602101466527326</v>
      </c>
      <c r="H39" s="187" t="s">
        <v>20</v>
      </c>
      <c r="I39" s="187">
        <v>21.764335093466151</v>
      </c>
      <c r="J39" s="187">
        <v>22.948355425676173</v>
      </c>
      <c r="K39" s="187">
        <v>21.99508489722967</v>
      </c>
      <c r="L39" s="186">
        <v>20.627099199104087</v>
      </c>
      <c r="M39" s="186">
        <v>21.919122303766343</v>
      </c>
      <c r="N39" s="186">
        <v>21.311600016891177</v>
      </c>
      <c r="O39" s="186">
        <v>24.624918460534897</v>
      </c>
      <c r="P39" s="186">
        <v>26.347310678668279</v>
      </c>
      <c r="Q39" s="186">
        <v>26.300196113089076</v>
      </c>
      <c r="R39" s="186">
        <v>27.116639511706957</v>
      </c>
      <c r="S39" s="186">
        <v>27.144060657118786</v>
      </c>
      <c r="T39" s="186">
        <v>28.970189264259417</v>
      </c>
      <c r="U39" s="186">
        <v>26.70803377422601</v>
      </c>
      <c r="V39" s="186">
        <v>26.819741651089473</v>
      </c>
      <c r="W39" s="186">
        <v>24.934418640536997</v>
      </c>
      <c r="X39" s="186">
        <v>25.319455444618367</v>
      </c>
      <c r="Y39" s="186">
        <v>23.670641880042091</v>
      </c>
      <c r="Z39" s="186">
        <v>23.138916536328736</v>
      </c>
      <c r="AA39" s="186">
        <v>23.026196929173132</v>
      </c>
    </row>
    <row r="40" spans="1:27" x14ac:dyDescent="0.2">
      <c r="A40" s="244"/>
      <c r="B40" s="62" t="s">
        <v>52</v>
      </c>
      <c r="C40" s="187">
        <v>19.881656804733726</v>
      </c>
      <c r="D40" s="187" t="s">
        <v>20</v>
      </c>
      <c r="E40" s="187" t="s">
        <v>20</v>
      </c>
      <c r="F40" s="187">
        <v>22.857142857142858</v>
      </c>
      <c r="G40" s="187" t="s">
        <v>20</v>
      </c>
      <c r="H40" s="187" t="s">
        <v>20</v>
      </c>
      <c r="I40" s="187" t="s">
        <v>20</v>
      </c>
      <c r="J40" s="187">
        <v>22.900763358778626</v>
      </c>
      <c r="K40" s="187" t="s">
        <v>20</v>
      </c>
      <c r="L40" s="187" t="s">
        <v>20</v>
      </c>
      <c r="M40" s="186" t="s">
        <v>20</v>
      </c>
      <c r="N40" s="186">
        <v>24.171779141104295</v>
      </c>
      <c r="O40" s="186" t="s">
        <v>20</v>
      </c>
      <c r="P40" s="186" t="s">
        <v>20</v>
      </c>
      <c r="Q40" s="186" t="s">
        <v>20</v>
      </c>
      <c r="R40" s="186">
        <v>28.126678533482895</v>
      </c>
      <c r="S40" s="186" t="s">
        <v>20</v>
      </c>
      <c r="T40" s="186" t="s">
        <v>20</v>
      </c>
      <c r="U40" s="186">
        <v>28.616926235712526</v>
      </c>
      <c r="V40" s="186" t="s">
        <v>20</v>
      </c>
      <c r="W40" s="186">
        <v>29.516921707282812</v>
      </c>
      <c r="X40" s="186" t="s">
        <v>20</v>
      </c>
      <c r="Y40" s="186">
        <v>28.783883013002242</v>
      </c>
      <c r="Z40" s="186" t="s">
        <v>20</v>
      </c>
      <c r="AA40" s="186">
        <v>28.177684225852399</v>
      </c>
    </row>
    <row r="41" spans="1:27" x14ac:dyDescent="0.2">
      <c r="A41" s="244"/>
      <c r="B41" s="62" t="s">
        <v>57</v>
      </c>
      <c r="C41" s="187" t="s">
        <v>20</v>
      </c>
      <c r="D41" s="187">
        <v>71.053051203181212</v>
      </c>
      <c r="E41" s="187">
        <v>69.03124920046649</v>
      </c>
      <c r="F41" s="187">
        <v>60.369785269605856</v>
      </c>
      <c r="G41" s="187">
        <v>58.90078505492815</v>
      </c>
      <c r="H41" s="187">
        <v>64.289253458184433</v>
      </c>
      <c r="I41" s="187">
        <v>66.33373961800396</v>
      </c>
      <c r="J41" s="187">
        <v>67.865926826122191</v>
      </c>
      <c r="K41" s="187">
        <v>54.614017397043703</v>
      </c>
      <c r="L41" s="186">
        <v>51.296608203442815</v>
      </c>
      <c r="M41" s="186">
        <v>48.181966757336042</v>
      </c>
      <c r="N41" s="186">
        <v>43.825242476187604</v>
      </c>
      <c r="O41" s="186">
        <v>47.427267892623298</v>
      </c>
      <c r="P41" s="186">
        <v>46.009782478508434</v>
      </c>
      <c r="Q41" s="186">
        <v>45.484183017083332</v>
      </c>
      <c r="R41" s="186">
        <v>43.898404127983028</v>
      </c>
      <c r="S41" s="186">
        <v>42.089373081776706</v>
      </c>
      <c r="T41" s="186">
        <v>40.531029541399235</v>
      </c>
      <c r="U41" s="186">
        <v>39.658722514519354</v>
      </c>
      <c r="V41" s="186">
        <v>42.474508251565659</v>
      </c>
      <c r="W41" s="186">
        <v>42.28803463537956</v>
      </c>
      <c r="X41" s="186">
        <v>39.57122316736195</v>
      </c>
      <c r="Y41" s="186">
        <v>38.59849325876479</v>
      </c>
      <c r="Z41" s="186">
        <v>38.842140602609184</v>
      </c>
      <c r="AA41" s="186">
        <v>34.160438540341346</v>
      </c>
    </row>
    <row r="42" spans="1:27" x14ac:dyDescent="0.2">
      <c r="A42" s="244"/>
      <c r="B42" s="62" t="s">
        <v>51</v>
      </c>
      <c r="C42" s="187">
        <v>13.553581804598656</v>
      </c>
      <c r="D42" s="187">
        <v>16.65018133860864</v>
      </c>
      <c r="E42" s="187">
        <v>19.214023586418215</v>
      </c>
      <c r="F42" s="187">
        <v>20.588170005643978</v>
      </c>
      <c r="G42" s="187">
        <v>22.689489226730831</v>
      </c>
      <c r="H42" s="187">
        <v>24.018348432998053</v>
      </c>
      <c r="I42" s="187">
        <v>24.045009322498128</v>
      </c>
      <c r="J42" s="187">
        <v>24.71540539606185</v>
      </c>
      <c r="K42" s="187">
        <v>25.737044075051195</v>
      </c>
      <c r="L42" s="186">
        <v>26.123233533450275</v>
      </c>
      <c r="M42" s="186">
        <v>26.080872151944668</v>
      </c>
      <c r="N42" s="186">
        <v>26.497366680536267</v>
      </c>
      <c r="O42" s="186">
        <v>27.946612227222818</v>
      </c>
      <c r="P42" s="186">
        <v>27.045299294438969</v>
      </c>
      <c r="Q42" s="186">
        <v>26.028773142145457</v>
      </c>
      <c r="R42" s="186">
        <v>26.703325186995482</v>
      </c>
      <c r="S42" s="186">
        <v>26.418263486533384</v>
      </c>
      <c r="T42" s="186">
        <v>18.700351083475372</v>
      </c>
      <c r="U42" s="186">
        <v>17.587451495452271</v>
      </c>
      <c r="V42" s="186">
        <v>16.67588055768022</v>
      </c>
      <c r="W42" s="186">
        <v>16.812716729353927</v>
      </c>
      <c r="X42" s="186">
        <v>23.9485925253658</v>
      </c>
      <c r="Y42" s="186">
        <v>23.456497122870815</v>
      </c>
      <c r="Z42" s="186">
        <v>22.426709339239189</v>
      </c>
      <c r="AA42" s="186">
        <v>22.52457150421824</v>
      </c>
    </row>
    <row r="43" spans="1:27" x14ac:dyDescent="0.2">
      <c r="A43" s="244"/>
      <c r="B43" s="62" t="s">
        <v>60</v>
      </c>
      <c r="C43" s="187">
        <v>9.7388316151202741</v>
      </c>
      <c r="D43" s="187">
        <v>11.28067860041762</v>
      </c>
      <c r="E43" s="187">
        <v>12.286105407255304</v>
      </c>
      <c r="F43" s="187">
        <v>11.139493144870009</v>
      </c>
      <c r="G43" s="187">
        <v>11.735785365923579</v>
      </c>
      <c r="H43" s="187">
        <v>13.17606154862902</v>
      </c>
      <c r="I43" s="187">
        <v>13.888765287157248</v>
      </c>
      <c r="J43" s="187">
        <v>14.250355468955711</v>
      </c>
      <c r="K43" s="187">
        <v>13.944107089761548</v>
      </c>
      <c r="L43" s="186">
        <v>13.469768447033999</v>
      </c>
      <c r="M43" s="186">
        <v>13.058617155054897</v>
      </c>
      <c r="N43" s="186">
        <v>12.839999506666173</v>
      </c>
      <c r="O43" s="186">
        <v>13.584577969871425</v>
      </c>
      <c r="P43" s="186">
        <v>14.218988680427715</v>
      </c>
      <c r="Q43" s="186">
        <v>14.06797994034547</v>
      </c>
      <c r="R43" s="186">
        <v>14.016830785237156</v>
      </c>
      <c r="S43" s="186">
        <v>13.52322863018755</v>
      </c>
      <c r="T43" s="186">
        <v>13.071406259499415</v>
      </c>
      <c r="U43" s="186">
        <v>12.73844552927566</v>
      </c>
      <c r="V43" s="186">
        <v>12.707862746384485</v>
      </c>
      <c r="W43" s="186">
        <v>12.571307353032166</v>
      </c>
      <c r="X43" s="186">
        <v>12.114887406846519</v>
      </c>
      <c r="Y43" s="186">
        <v>11.52798204994682</v>
      </c>
      <c r="Z43" s="186">
        <v>11.069257827636585</v>
      </c>
      <c r="AA43" s="186">
        <v>10.426010498589973</v>
      </c>
    </row>
    <row r="44" spans="1:27" x14ac:dyDescent="0.2">
      <c r="A44" s="180"/>
      <c r="B44" s="175" t="s">
        <v>62</v>
      </c>
      <c r="C44" s="190" t="s">
        <v>20</v>
      </c>
      <c r="D44" s="190">
        <v>15.390170137027781</v>
      </c>
      <c r="E44" s="190">
        <v>16.682305175375109</v>
      </c>
      <c r="F44" s="190">
        <v>16.285819882945471</v>
      </c>
      <c r="G44" s="190">
        <v>16.743455496752599</v>
      </c>
      <c r="H44" s="190">
        <v>17.76770864190561</v>
      </c>
      <c r="I44" s="190">
        <v>18.132893408887078</v>
      </c>
      <c r="J44" s="190">
        <v>18.161868140108716</v>
      </c>
      <c r="K44" s="190">
        <v>17.923102363553816</v>
      </c>
      <c r="L44" s="191">
        <v>17.488336162674916</v>
      </c>
      <c r="M44" s="191">
        <v>17.368785371772717</v>
      </c>
      <c r="N44" s="191">
        <v>17.482097392028948</v>
      </c>
      <c r="O44" s="191">
        <v>18.61475257749791</v>
      </c>
      <c r="P44" s="191">
        <v>18.888218154111325</v>
      </c>
      <c r="Q44" s="191">
        <v>18.641787677709704</v>
      </c>
      <c r="R44" s="191">
        <v>18.688318118329605</v>
      </c>
      <c r="S44" s="191">
        <v>18.458291356614033</v>
      </c>
      <c r="T44" s="191">
        <v>18.217794223261851</v>
      </c>
      <c r="U44" s="191">
        <v>17.833158703295346</v>
      </c>
      <c r="V44" s="191">
        <v>17.762361066641219</v>
      </c>
      <c r="W44" s="191">
        <v>17.4654180483159</v>
      </c>
      <c r="X44" s="191">
        <v>17.077675155444926</v>
      </c>
      <c r="Y44" s="191">
        <v>16.705293853559596</v>
      </c>
      <c r="Z44" s="191">
        <v>16.455018904582928</v>
      </c>
      <c r="AA44" s="191">
        <v>15.803514700952656</v>
      </c>
    </row>
    <row r="45" spans="1:27" x14ac:dyDescent="0.2">
      <c r="A45" s="180"/>
      <c r="B45" s="178" t="s">
        <v>369</v>
      </c>
      <c r="C45" s="190" t="s">
        <v>20</v>
      </c>
      <c r="D45" s="190">
        <v>18.982723247268922</v>
      </c>
      <c r="E45" s="190">
        <v>20.845244229736874</v>
      </c>
      <c r="F45" s="190">
        <v>21.506615329415236</v>
      </c>
      <c r="G45" s="190">
        <v>21.828356595323928</v>
      </c>
      <c r="H45" s="190">
        <v>22.393048106821372</v>
      </c>
      <c r="I45" s="190">
        <v>22.704614753205366</v>
      </c>
      <c r="J45" s="190">
        <v>22.315320450090987</v>
      </c>
      <c r="K45" s="190">
        <v>22.203239996740901</v>
      </c>
      <c r="L45" s="191">
        <v>21.961613881595419</v>
      </c>
      <c r="M45" s="191">
        <v>22.09447087373735</v>
      </c>
      <c r="N45" s="191">
        <v>22.632805905658451</v>
      </c>
      <c r="O45" s="191">
        <v>23.640577438668579</v>
      </c>
      <c r="P45" s="191">
        <v>23.974439770290651</v>
      </c>
      <c r="Q45" s="191">
        <v>23.276679899063581</v>
      </c>
      <c r="R45" s="191">
        <v>23.07421471602267</v>
      </c>
      <c r="S45" s="191">
        <v>23.098252699805339</v>
      </c>
      <c r="T45" s="191">
        <v>23.061897360275989</v>
      </c>
      <c r="U45" s="191">
        <v>22.551926679615203</v>
      </c>
      <c r="V45" s="191">
        <v>22.227088125138085</v>
      </c>
      <c r="W45" s="191">
        <v>21.757068151243061</v>
      </c>
      <c r="X45" s="191">
        <v>21.690618924171872</v>
      </c>
      <c r="Y45" s="191">
        <v>21.616808041359224</v>
      </c>
      <c r="Z45" s="191">
        <v>22.198186039758625</v>
      </c>
      <c r="AA45" s="191">
        <v>21.965006974596378</v>
      </c>
    </row>
    <row r="46" spans="1:27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33.483001924310457</v>
      </c>
      <c r="G46" s="187">
        <v>34.99868524848803</v>
      </c>
      <c r="H46" s="187">
        <v>33.887289181406828</v>
      </c>
      <c r="I46" s="187">
        <v>27.404812868910945</v>
      </c>
      <c r="J46" s="187">
        <v>25.011487210905191</v>
      </c>
      <c r="K46" s="187">
        <v>25.830273357813137</v>
      </c>
      <c r="L46" s="186">
        <v>26.47204201421069</v>
      </c>
      <c r="M46" s="186">
        <v>28.824484454891319</v>
      </c>
      <c r="N46" s="186">
        <v>29.028024253179531</v>
      </c>
      <c r="O46" s="186">
        <v>29.140069600944312</v>
      </c>
      <c r="P46" s="186">
        <v>29.324847021479911</v>
      </c>
      <c r="Q46" s="186">
        <v>30.196501608048425</v>
      </c>
      <c r="R46" s="186">
        <v>29.641357294005942</v>
      </c>
      <c r="S46" s="186">
        <v>29.135135391411382</v>
      </c>
      <c r="T46" s="186">
        <v>30.468554928068198</v>
      </c>
      <c r="U46" s="186">
        <v>25.977390299200231</v>
      </c>
      <c r="V46" s="186">
        <v>25.806407670943869</v>
      </c>
      <c r="W46" s="186">
        <v>25.223233669648735</v>
      </c>
      <c r="X46" s="186">
        <v>26.443829370243595</v>
      </c>
      <c r="Y46" s="186">
        <v>24.896289471532029</v>
      </c>
      <c r="Z46" s="186">
        <v>22.982909340162216</v>
      </c>
      <c r="AA46" s="186">
        <v>21.695739884202457</v>
      </c>
    </row>
    <row r="47" spans="1:27" x14ac:dyDescent="0.2">
      <c r="A47" s="245"/>
      <c r="B47" s="62" t="s">
        <v>36</v>
      </c>
      <c r="C47" s="187" t="s">
        <v>20</v>
      </c>
      <c r="D47" s="187">
        <v>8.6040386303775236</v>
      </c>
      <c r="E47" s="187">
        <v>12.119647824715363</v>
      </c>
      <c r="F47" s="187">
        <v>8.5674889607163394</v>
      </c>
      <c r="G47" s="187">
        <v>9.820811910060625</v>
      </c>
      <c r="H47" s="187">
        <v>10.135135135135135</v>
      </c>
      <c r="I47" s="187">
        <v>10.542143242207544</v>
      </c>
      <c r="J47" s="187">
        <v>10.219037496249358</v>
      </c>
      <c r="K47" s="187">
        <v>9.8900718542583181</v>
      </c>
      <c r="L47" s="186">
        <v>9.2175289998996384</v>
      </c>
      <c r="M47" s="186">
        <v>8.4816030868067358</v>
      </c>
      <c r="N47" s="186">
        <v>8.4524059223463794</v>
      </c>
      <c r="O47" s="186">
        <v>8.0690500216231786</v>
      </c>
      <c r="P47" s="186">
        <v>8.457224607958258</v>
      </c>
      <c r="Q47" s="186">
        <v>7.9296691900629126</v>
      </c>
      <c r="R47" s="186">
        <v>7.5793824075155687</v>
      </c>
      <c r="S47" s="186">
        <v>7.2317298486524555</v>
      </c>
      <c r="T47" s="186">
        <v>6.9005119389659821</v>
      </c>
      <c r="U47" s="186">
        <v>7.047258799096177</v>
      </c>
      <c r="V47" s="186">
        <v>6.8396843015993776</v>
      </c>
      <c r="W47" s="186">
        <v>7.19045665726272</v>
      </c>
      <c r="X47" s="186">
        <v>7.408716601161375</v>
      </c>
      <c r="Y47" s="186">
        <v>8.1134881160229728</v>
      </c>
      <c r="Z47" s="186">
        <v>7.7172770515421956</v>
      </c>
      <c r="AA47" s="186">
        <v>7.7996472815273945</v>
      </c>
    </row>
    <row r="48" spans="1:27" x14ac:dyDescent="0.2">
      <c r="A48" s="245"/>
      <c r="B48" s="62" t="s">
        <v>45</v>
      </c>
      <c r="C48" s="187" t="s">
        <v>20</v>
      </c>
      <c r="D48" s="187" t="s">
        <v>20</v>
      </c>
      <c r="E48" s="187">
        <v>2.5459674121715752</v>
      </c>
      <c r="F48" s="187">
        <v>11.768588333874625</v>
      </c>
      <c r="G48" s="187">
        <v>11.313791940617781</v>
      </c>
      <c r="H48" s="187">
        <v>15.564182350513006</v>
      </c>
      <c r="I48" s="187">
        <v>9.4242272899174164</v>
      </c>
      <c r="J48" s="187">
        <v>10.102849092606162</v>
      </c>
      <c r="K48" s="187">
        <v>13.668621056722369</v>
      </c>
      <c r="L48" s="186">
        <v>17.715011221086705</v>
      </c>
      <c r="M48" s="186">
        <v>24.100195881662671</v>
      </c>
      <c r="N48" s="186">
        <v>28.852283020766933</v>
      </c>
      <c r="O48" s="186">
        <v>24.738141980146008</v>
      </c>
      <c r="P48" s="186">
        <v>24.501018659049407</v>
      </c>
      <c r="Q48" s="186">
        <v>22.864975617457826</v>
      </c>
      <c r="R48" s="186">
        <v>19.724805132960725</v>
      </c>
      <c r="S48" s="186">
        <v>19.716303965438851</v>
      </c>
      <c r="T48" s="186">
        <v>15.219558019731563</v>
      </c>
      <c r="U48" s="186">
        <v>17.443764375097249</v>
      </c>
      <c r="V48" s="186">
        <v>11.31662395629883</v>
      </c>
      <c r="W48" s="186">
        <v>10.63731168725578</v>
      </c>
      <c r="X48" s="186">
        <v>9.806990675300689</v>
      </c>
      <c r="Y48" s="186">
        <v>10.20556263552786</v>
      </c>
      <c r="Z48" s="186">
        <v>8.7582818865119432</v>
      </c>
      <c r="AA48" s="186">
        <v>9.1719900417526183</v>
      </c>
    </row>
    <row r="49" spans="1:27" x14ac:dyDescent="0.2">
      <c r="A49" s="245"/>
      <c r="B49" s="62" t="s">
        <v>46</v>
      </c>
      <c r="C49" s="187" t="s">
        <v>20</v>
      </c>
      <c r="D49" s="187">
        <v>6.4579060577259764</v>
      </c>
      <c r="E49" s="187">
        <v>5.4107265187692715</v>
      </c>
      <c r="F49" s="187">
        <v>4.5494549337589039</v>
      </c>
      <c r="G49" s="187">
        <v>5.2134367337477334</v>
      </c>
      <c r="H49" s="187">
        <v>5.4241895640515683</v>
      </c>
      <c r="I49" s="187">
        <v>6.0623775479446893</v>
      </c>
      <c r="J49" s="187">
        <v>5.456083174904701</v>
      </c>
      <c r="K49" s="187">
        <v>5.7794000655154658</v>
      </c>
      <c r="L49" s="186">
        <v>6.1076462612169031</v>
      </c>
      <c r="M49" s="186">
        <v>6.3252886235135639</v>
      </c>
      <c r="N49" s="186">
        <v>6.696913656427725</v>
      </c>
      <c r="O49" s="186">
        <v>7.1304557953195156</v>
      </c>
      <c r="P49" s="186">
        <v>8.3522935274979488</v>
      </c>
      <c r="Q49" s="186">
        <v>9.0321901057080236</v>
      </c>
      <c r="R49" s="186">
        <v>9.2944859172377488</v>
      </c>
      <c r="S49" s="186">
        <v>9.0058036995583883</v>
      </c>
      <c r="T49" s="186">
        <v>9.78030198447955</v>
      </c>
      <c r="U49" s="186">
        <v>9.5915342499271059</v>
      </c>
      <c r="V49" s="186">
        <v>9.1048544248916539</v>
      </c>
      <c r="W49" s="186">
        <v>9.0206920966874051</v>
      </c>
      <c r="X49" s="186">
        <v>9.676463139811851</v>
      </c>
      <c r="Y49" s="186">
        <v>10.626120309658194</v>
      </c>
      <c r="Z49" s="186">
        <v>9.8479712342159775</v>
      </c>
      <c r="AA49" s="186" t="s">
        <v>20</v>
      </c>
    </row>
    <row r="50" spans="1:27" x14ac:dyDescent="0.2">
      <c r="A50" s="245"/>
      <c r="B50" s="62" t="s">
        <v>47</v>
      </c>
      <c r="C50" s="187" t="s">
        <v>20</v>
      </c>
      <c r="D50" s="187" t="s">
        <v>20</v>
      </c>
      <c r="E50" s="187">
        <v>27.424335557897201</v>
      </c>
      <c r="F50" s="187">
        <v>23.913115712804696</v>
      </c>
      <c r="G50" s="187">
        <v>23.589096353489982</v>
      </c>
      <c r="H50" s="187">
        <v>25.658633035857427</v>
      </c>
      <c r="I50" s="187">
        <v>26.714357208042628</v>
      </c>
      <c r="J50" s="187">
        <v>25.479095477635617</v>
      </c>
      <c r="K50" s="187">
        <v>24.249301332119462</v>
      </c>
      <c r="L50" s="186">
        <v>23.976432694135184</v>
      </c>
      <c r="M50" s="186">
        <v>21.07536909993361</v>
      </c>
      <c r="N50" s="186">
        <v>20.574285095746983</v>
      </c>
      <c r="O50" s="186">
        <v>27.240442796567859</v>
      </c>
      <c r="P50" s="186">
        <v>29.718264310308751</v>
      </c>
      <c r="Q50" s="186">
        <v>28.427210581250957</v>
      </c>
      <c r="R50" s="186">
        <v>29.844718521398029</v>
      </c>
      <c r="S50" s="186">
        <v>30.029444742754119</v>
      </c>
      <c r="T50" s="186">
        <v>28.24025365886542</v>
      </c>
      <c r="U50" s="186">
        <v>29.435421685176777</v>
      </c>
      <c r="V50" s="186">
        <v>30.814451111261913</v>
      </c>
      <c r="W50" s="186">
        <v>29.630320824071642</v>
      </c>
      <c r="X50" s="186">
        <v>28.766268497058295</v>
      </c>
      <c r="Y50" s="186">
        <v>27.479528814451339</v>
      </c>
      <c r="Z50" s="186">
        <v>24.248888444341429</v>
      </c>
      <c r="AA50" s="186" t="s">
        <v>20</v>
      </c>
    </row>
    <row r="51" spans="1:27" x14ac:dyDescent="0.2">
      <c r="A51" s="245"/>
      <c r="B51" s="62" t="s">
        <v>54</v>
      </c>
      <c r="C51" s="187" t="s">
        <v>20</v>
      </c>
      <c r="D51" s="187">
        <v>24.766690595836323</v>
      </c>
      <c r="E51" s="187" t="s">
        <v>20</v>
      </c>
      <c r="F51" s="187" t="s">
        <v>20</v>
      </c>
      <c r="G51" s="187">
        <v>25.322270771759747</v>
      </c>
      <c r="H51" s="187" t="s">
        <v>20</v>
      </c>
      <c r="I51" s="187">
        <v>20.54430387626434</v>
      </c>
      <c r="J51" s="187">
        <v>21.098876009878783</v>
      </c>
      <c r="K51" s="187">
        <v>19.309943100120087</v>
      </c>
      <c r="L51" s="186">
        <v>19.967882464103841</v>
      </c>
      <c r="M51" s="186">
        <v>19.447221467672541</v>
      </c>
      <c r="N51" s="186">
        <v>19.919950747695719</v>
      </c>
      <c r="O51" s="186">
        <v>24.344084346615524</v>
      </c>
      <c r="P51" s="186">
        <v>26.783131367167794</v>
      </c>
      <c r="Q51" s="186">
        <v>29.758921441176252</v>
      </c>
      <c r="R51" s="186">
        <v>30.719641925282492</v>
      </c>
      <c r="S51" s="186">
        <v>28.420460447239428</v>
      </c>
      <c r="T51" s="186">
        <v>28.548582607510653</v>
      </c>
      <c r="U51" s="186">
        <v>30.543096277759378</v>
      </c>
      <c r="V51" s="186">
        <v>32.665414633554313</v>
      </c>
      <c r="W51" s="186">
        <v>33.595904110123207</v>
      </c>
      <c r="X51" s="186">
        <v>35.839306232720766</v>
      </c>
      <c r="Y51" s="186">
        <v>41.116476786502737</v>
      </c>
      <c r="Z51" s="186">
        <v>41.100741089537593</v>
      </c>
      <c r="AA51" s="186" t="s">
        <v>20</v>
      </c>
    </row>
    <row r="52" spans="1:27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12.167785890807597</v>
      </c>
      <c r="G52" s="187">
        <v>12.450987590146639</v>
      </c>
      <c r="H52" s="187">
        <v>12.314329673845405</v>
      </c>
      <c r="I52" s="187">
        <v>11.891780812421763</v>
      </c>
      <c r="J52" s="187">
        <v>11.528142219066069</v>
      </c>
      <c r="K52" s="187">
        <v>11.421498248399848</v>
      </c>
      <c r="L52" s="186">
        <v>12.234567748022778</v>
      </c>
      <c r="M52" s="186">
        <v>12.188562641242452</v>
      </c>
      <c r="N52" s="186">
        <v>12.207377289540604</v>
      </c>
      <c r="O52" s="186">
        <v>12.859231756721243</v>
      </c>
      <c r="P52" s="186">
        <v>12.321126530379265</v>
      </c>
      <c r="Q52" s="186">
        <v>12.228109789962009</v>
      </c>
      <c r="R52" s="186">
        <v>11.603370560653772</v>
      </c>
      <c r="S52" s="186">
        <v>11.101907977236818</v>
      </c>
      <c r="T52" s="186">
        <v>10.382577754004124</v>
      </c>
      <c r="U52" s="186">
        <v>9.9216760185828523</v>
      </c>
      <c r="V52" s="186">
        <v>9.3960661769080982</v>
      </c>
      <c r="W52" s="186">
        <v>8.9747682196487659</v>
      </c>
      <c r="X52" s="186">
        <v>8.8895452788546194</v>
      </c>
      <c r="Y52" s="186">
        <v>8.3726718208516377</v>
      </c>
      <c r="Z52" s="186">
        <v>7.767146979036049</v>
      </c>
      <c r="AA52" s="186">
        <v>6.8652940191446232</v>
      </c>
    </row>
    <row r="54" spans="1:27" x14ac:dyDescent="0.2">
      <c r="A54" s="13" t="s">
        <v>76</v>
      </c>
    </row>
    <row r="55" spans="1:27" x14ac:dyDescent="0.2">
      <c r="A55" s="12" t="s">
        <v>74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504D"/>
    <pageSetUpPr fitToPage="1"/>
  </sheetPr>
  <dimension ref="A1:AE57"/>
  <sheetViews>
    <sheetView showGridLines="0" zoomScaleNormal="100" workbookViewId="0">
      <selection activeCell="AB1" sqref="AB1:AB1048576"/>
    </sheetView>
  </sheetViews>
  <sheetFormatPr baseColWidth="10" defaultColWidth="11.42578125" defaultRowHeight="12.75" x14ac:dyDescent="0.2"/>
  <cols>
    <col min="1" max="1" width="8.85546875" customWidth="1"/>
    <col min="2" max="2" width="15.7109375" customWidth="1"/>
    <col min="3" max="27" width="7.7109375" customWidth="1"/>
  </cols>
  <sheetData>
    <row r="1" spans="1:31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31" ht="18" x14ac:dyDescent="0.25">
      <c r="A2" s="56" t="s">
        <v>78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31" ht="15.75" x14ac:dyDescent="0.25">
      <c r="A3" s="58" t="s">
        <v>208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31" ht="15.75" x14ac:dyDescent="0.25">
      <c r="A4" s="75" t="s">
        <v>79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31" x14ac:dyDescent="0.2">
      <c r="B5" s="72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31" ht="14.25" x14ac:dyDescent="0.2">
      <c r="A6" s="86"/>
      <c r="B6" s="181" t="s">
        <v>18</v>
      </c>
      <c r="C6" s="60">
        <v>1981</v>
      </c>
      <c r="D6" s="60">
        <v>1991</v>
      </c>
      <c r="E6" s="60">
        <v>1995</v>
      </c>
      <c r="F6" s="60">
        <v>2000</v>
      </c>
      <c r="G6" s="60">
        <v>2001</v>
      </c>
      <c r="H6" s="60">
        <v>2002</v>
      </c>
      <c r="I6" s="61">
        <v>2003</v>
      </c>
      <c r="J6" s="61">
        <v>2004</v>
      </c>
      <c r="K6" s="61">
        <v>2005</v>
      </c>
      <c r="L6" s="61">
        <v>2006</v>
      </c>
      <c r="M6" s="61">
        <v>2007</v>
      </c>
      <c r="N6" s="61">
        <v>2008</v>
      </c>
      <c r="O6" s="61">
        <v>2009</v>
      </c>
      <c r="P6" s="61">
        <v>2010</v>
      </c>
      <c r="Q6" s="61">
        <v>2011</v>
      </c>
      <c r="R6" s="61">
        <v>2012</v>
      </c>
      <c r="S6" s="61">
        <v>2013</v>
      </c>
      <c r="T6" s="61">
        <v>2014</v>
      </c>
      <c r="U6" s="61">
        <v>2015</v>
      </c>
      <c r="V6" s="61">
        <v>2016</v>
      </c>
      <c r="W6" s="61">
        <v>2017</v>
      </c>
      <c r="X6" s="61">
        <v>2018</v>
      </c>
      <c r="Y6" s="61">
        <v>2019</v>
      </c>
      <c r="Z6" s="61">
        <v>2020</v>
      </c>
      <c r="AA6" s="61">
        <v>2021</v>
      </c>
      <c r="AB6" s="171"/>
      <c r="AC6" s="171"/>
      <c r="AD6" s="171"/>
      <c r="AE6" s="171"/>
    </row>
    <row r="7" spans="1:31" x14ac:dyDescent="0.2">
      <c r="A7" s="243" t="s">
        <v>210</v>
      </c>
      <c r="B7" s="62" t="s">
        <v>21</v>
      </c>
      <c r="C7" s="185">
        <f>SUM('[6]TABELL T22G'!$C3,'[6]TABELL T22P'!$C3)</f>
        <v>46.429022082018925</v>
      </c>
      <c r="D7" s="185">
        <f>SUM('[6]TABELL T22G'!$M3,'[6]TABELL T22P'!$M3)</f>
        <v>0</v>
      </c>
      <c r="E7" s="185">
        <f>SUM('[6]TABELL T22G'!$Q3,'[6]TABELL T22P'!$Q3)</f>
        <v>0</v>
      </c>
      <c r="F7" s="185">
        <f>SUM('[6]TABELL T22G'!V3,'[6]TABELL T22P'!V3)</f>
        <v>25.389023816609228</v>
      </c>
      <c r="G7" s="185">
        <f>SUM('[6]TABELL T22G'!W3,'[6]TABELL T22P'!W3)</f>
        <v>0</v>
      </c>
      <c r="H7" s="185">
        <f>SUM('[6]TABELL T22G'!X3,'[6]TABELL T22P'!X3)</f>
        <v>21.50912834176027</v>
      </c>
      <c r="I7" s="185">
        <f>SUM('[6]TABELL T22G'!Y3,'[6]TABELL T22P'!Y3)</f>
        <v>0</v>
      </c>
      <c r="J7" s="185">
        <f>SUM('[6]TABELL T22G'!Z3,'[6]TABELL T22P'!Z3)</f>
        <v>18.567179133919904</v>
      </c>
      <c r="K7" s="185">
        <f>SUM('[6]TABELL T22G'!AA3,'[6]TABELL T22P'!AA3)</f>
        <v>0</v>
      </c>
      <c r="L7" s="185">
        <f>SUM('[6]TABELL T22G'!AB3,'[6]TABELL T22P'!AB3)</f>
        <v>17.009992101831273</v>
      </c>
      <c r="M7" s="185">
        <f>SUM('[6]TABELL T22G'!AC3,'[6]TABELL T22P'!AC3)</f>
        <v>0</v>
      </c>
      <c r="N7" s="186">
        <f>SUM('[6]TABELL T22G'!AD3,'[6]TABELL T22P'!AD3)</f>
        <v>14.715662335551309</v>
      </c>
      <c r="O7" s="186">
        <f>SUM('[6]TABELL T22G'!AE3,'[6]TABELL T22P'!AE3)</f>
        <v>0</v>
      </c>
      <c r="P7" s="186">
        <f>SUM('[6]TABELL T22G'!AF3,'[6]TABELL T22P'!AF3)</f>
        <v>15.355005660682515</v>
      </c>
      <c r="Q7" s="186">
        <f>SUM('[6]TABELL T22G'!AG3,'[6]TABELL T22P'!AG3)</f>
        <v>14.175210574466071</v>
      </c>
      <c r="R7" s="186">
        <f>SUM('[6]TABELL T22G'!AH3,'[6]TABELL T22P'!AH3)</f>
        <v>0</v>
      </c>
      <c r="S7" s="186">
        <f>SUM('[6]TABELL T22G'!AI3,'[6]TABELL T22P'!AI3)</f>
        <v>14.051954647984104</v>
      </c>
      <c r="T7" s="186">
        <f>SUM('[6]TABELL T22G'!AJ3,'[6]TABELL T22P'!AJ3)</f>
        <v>0</v>
      </c>
      <c r="U7" s="186">
        <f>SUM('[6]TABELL T22G'!AK3,'[6]TABELL T22P'!AK3)</f>
        <v>15.940216171140833</v>
      </c>
      <c r="V7" s="186">
        <f>SUM('[6]TABELL T22G'!AL3,'[6]TABELL T22P'!AL3)</f>
        <v>0</v>
      </c>
      <c r="W7" s="186">
        <f>SUM('[6]TABELL T22G'!AM3,'[6]TABELL T22P'!AM3)</f>
        <v>13.275058980097999</v>
      </c>
      <c r="X7" s="186">
        <f>SUM('[6]TABELL T22G'!AN3,'[6]TABELL T22P'!AN3)</f>
        <v>0</v>
      </c>
      <c r="Y7" s="186">
        <f>SUM('[6]TABELL T22G'!AO3,'[6]TABELL T22P'!AO3)</f>
        <v>13.249255659794393</v>
      </c>
      <c r="Z7" s="186">
        <f>SUM('[6]TABELL T22G'!AP3,'[6]TABELL T22P'!AP3)</f>
        <v>0</v>
      </c>
      <c r="AA7" s="186">
        <f>SUM('[6]TABELL T22G'!AQ3,'[6]TABELL T22P'!AQ3)</f>
        <v>0</v>
      </c>
    </row>
    <row r="8" spans="1:31" x14ac:dyDescent="0.2">
      <c r="A8" s="244"/>
      <c r="B8" s="62" t="s">
        <v>61</v>
      </c>
      <c r="C8" s="187">
        <f>SUM('[6]TABELL T22G'!$C4,'[6]TABELL T22P'!$C4)</f>
        <v>11.351849764342045</v>
      </c>
      <c r="D8" s="187">
        <f>SUM('[6]TABELL T22G'!$M4,'[6]TABELL T22P'!$M4)</f>
        <v>0</v>
      </c>
      <c r="E8" s="187">
        <f>SUM('[6]TABELL T22G'!$Q4,'[6]TABELL T22P'!$Q4)</f>
        <v>0</v>
      </c>
      <c r="F8" s="187">
        <f>SUM('[6]TABELL T22G'!V4,'[6]TABELL T22P'!V4)</f>
        <v>0</v>
      </c>
      <c r="G8" s="187">
        <f>SUM('[6]TABELL T22G'!W4,'[6]TABELL T22P'!W4)</f>
        <v>0</v>
      </c>
      <c r="H8" s="187">
        <f>SUM('[6]TABELL T22G'!X4,'[6]TABELL T22P'!X4)</f>
        <v>6.1337703095416556</v>
      </c>
      <c r="I8" s="187">
        <f>SUM('[6]TABELL T22G'!Y4,'[6]TABELL T22P'!Y4)</f>
        <v>0</v>
      </c>
      <c r="J8" s="187">
        <f>SUM('[6]TABELL T22G'!Z4,'[6]TABELL T22P'!Z4)</f>
        <v>5.5512991028176524</v>
      </c>
      <c r="K8" s="187">
        <f>SUM('[6]TABELL T22G'!AA4,'[6]TABELL T22P'!AA4)</f>
        <v>5.5027272832808993</v>
      </c>
      <c r="L8" s="186">
        <f>SUM('[6]TABELL T22G'!AB4,'[6]TABELL T22P'!AB4)</f>
        <v>5.4877933943142665</v>
      </c>
      <c r="M8" s="187">
        <f>SUM('[6]TABELL T22G'!AC4,'[6]TABELL T22P'!AC4)</f>
        <v>5.6011555349117597</v>
      </c>
      <c r="N8" s="186">
        <f>SUM('[6]TABELL T22G'!AD4,'[6]TABELL T22P'!AD4)</f>
        <v>5.7084866839956225</v>
      </c>
      <c r="O8" s="186">
        <f>SUM('[6]TABELL T22G'!AE4,'[6]TABELL T22P'!AE4)</f>
        <v>5.8156795452251382</v>
      </c>
      <c r="P8" s="186">
        <f>SUM('[6]TABELL T22G'!AF4,'[6]TABELL T22P'!AF4)</f>
        <v>5.7227351842944341</v>
      </c>
      <c r="Q8" s="186">
        <f>SUM('[6]TABELL T22G'!AG4,'[6]TABELL T22P'!AG4)</f>
        <v>5.6297986971286207</v>
      </c>
      <c r="R8" s="186">
        <f>SUM('[6]TABELL T22G'!AH4,'[6]TABELL T22P'!AH4)</f>
        <v>5.014707402366966</v>
      </c>
      <c r="S8" s="186">
        <f>SUM('[6]TABELL T22G'!AI4,'[6]TABELL T22P'!AI4)</f>
        <v>4.8594117277079505</v>
      </c>
      <c r="T8" s="186">
        <f>SUM('[6]TABELL T22G'!AJ4,'[6]TABELL T22P'!AJ4)</f>
        <v>5.0237173460708231</v>
      </c>
      <c r="U8" s="186">
        <f>SUM('[6]TABELL T22G'!AK4,'[6]TABELL T22P'!AK4)</f>
        <v>5.0713743765445303</v>
      </c>
      <c r="V8" s="186">
        <f>SUM('[6]TABELL T22G'!AL4,'[6]TABELL T22P'!AL4)</f>
        <v>7.5740554974329326</v>
      </c>
      <c r="W8" s="186">
        <f>SUM('[6]TABELL T22G'!AM4,'[6]TABELL T22P'!AM4)</f>
        <v>7.6897417230679679</v>
      </c>
      <c r="X8" s="186">
        <f>SUM('[6]TABELL T22G'!AN4,'[6]TABELL T22P'!AN4)</f>
        <v>7.6897246474143719</v>
      </c>
      <c r="Y8" s="186">
        <f>SUM('[6]TABELL T22G'!AO4,'[6]TABELL T22P'!AO4)</f>
        <v>7.8824910587633115</v>
      </c>
      <c r="Z8" s="186">
        <f>SUM('[6]TABELL T22G'!AP4,'[6]TABELL T22P'!AP4)</f>
        <v>8.1060609786687774</v>
      </c>
      <c r="AA8" s="186">
        <f>SUM('[6]TABELL T22G'!AQ4,'[6]TABELL T22P'!AQ4)</f>
        <v>8.0402395707258911</v>
      </c>
    </row>
    <row r="9" spans="1:31" x14ac:dyDescent="0.2">
      <c r="A9" s="244"/>
      <c r="B9" s="62" t="s">
        <v>22</v>
      </c>
      <c r="C9" s="187">
        <f>SUM('[6]TABELL T22G'!$C5,'[6]TABELL T22P'!$C5)</f>
        <v>0</v>
      </c>
      <c r="D9" s="187">
        <f>SUM('[6]TABELL T22G'!$M5,'[6]TABELL T22P'!$M5)</f>
        <v>7.2970151249647479</v>
      </c>
      <c r="E9" s="187">
        <f>SUM('[6]TABELL T22G'!$Q5,'[6]TABELL T22P'!$Q5)</f>
        <v>6.204872740224487</v>
      </c>
      <c r="F9" s="187">
        <f>SUM('[6]TABELL T22G'!V5,'[6]TABELL T22P'!V5)</f>
        <v>7.4658650288096817</v>
      </c>
      <c r="G9" s="187">
        <f>SUM('[6]TABELL T22G'!W5,'[6]TABELL T22P'!W5)</f>
        <v>7.3104696753751321</v>
      </c>
      <c r="H9" s="187">
        <f>SUM('[6]TABELL T22G'!X5,'[6]TABELL T22P'!X5)</f>
        <v>8.4211620860947889</v>
      </c>
      <c r="I9" s="187">
        <f>SUM('[6]TABELL T22G'!Y5,'[6]TABELL T22P'!Y5)</f>
        <v>8.1032432843656821</v>
      </c>
      <c r="J9" s="187">
        <f>SUM('[6]TABELL T22G'!Z5,'[6]TABELL T22P'!Z5)</f>
        <v>9.1808200883742241</v>
      </c>
      <c r="K9" s="187">
        <f>SUM('[6]TABELL T22G'!AA5,'[6]TABELL T22P'!AA5)</f>
        <v>9.6745414267695899</v>
      </c>
      <c r="L9" s="186">
        <f>SUM('[6]TABELL T22G'!AB5,'[6]TABELL T22P'!AB5)</f>
        <v>9.4126547838949257</v>
      </c>
      <c r="M9" s="186">
        <f>SUM('[6]TABELL T22G'!AC5,'[6]TABELL T22P'!AC5)</f>
        <v>9.3294654502474401</v>
      </c>
      <c r="N9" s="186">
        <f>SUM('[6]TABELL T22G'!AD5,'[6]TABELL T22P'!AD5)</f>
        <v>9.9145464949287572</v>
      </c>
      <c r="O9" s="186">
        <f>SUM('[6]TABELL T22G'!AE5,'[6]TABELL T22P'!AE5)</f>
        <v>10.211420154232734</v>
      </c>
      <c r="P9" s="186">
        <f>SUM('[6]TABELL T22G'!AF5,'[6]TABELL T22P'!AF5)</f>
        <v>9.3409015025041739</v>
      </c>
      <c r="Q9" s="186">
        <f>SUM('[6]TABELL T22G'!AG5,'[6]TABELL T22P'!AG5)</f>
        <v>8.9609594908823897</v>
      </c>
      <c r="R9" s="186">
        <f>SUM('[6]TABELL T22G'!AH5,'[6]TABELL T22P'!AH5)</f>
        <v>8.880432566543023</v>
      </c>
      <c r="S9" s="186">
        <f>SUM('[6]TABELL T22G'!AI5,'[6]TABELL T22P'!AI5)</f>
        <v>8.8387043157259857</v>
      </c>
      <c r="T9" s="186">
        <f>SUM('[6]TABELL T22G'!AJ5,'[6]TABELL T22P'!AJ5)</f>
        <v>9.4538575289250257</v>
      </c>
      <c r="U9" s="186">
        <f>SUM('[6]TABELL T22G'!AK5,'[6]TABELL T22P'!AK5)</f>
        <v>9.7347354272499054</v>
      </c>
      <c r="V9" s="186">
        <f>SUM('[6]TABELL T22G'!AL5,'[6]TABELL T22P'!AL5)</f>
        <v>10.244691769051572</v>
      </c>
      <c r="W9" s="186">
        <f>SUM('[6]TABELL T22G'!AM5,'[6]TABELL T22P'!AM5)</f>
        <v>9.9472774686781182</v>
      </c>
      <c r="X9" s="186">
        <f>SUM('[6]TABELL T22G'!AN5,'[6]TABELL T22P'!AN5)</f>
        <v>9.8958684427780312</v>
      </c>
      <c r="Y9" s="186">
        <f>SUM('[6]TABELL T22G'!AO5,'[6]TABELL T22P'!AO5)</f>
        <v>9.5496541406169655</v>
      </c>
      <c r="Z9" s="186">
        <f>SUM('[6]TABELL T22G'!AP5,'[6]TABELL T22P'!AP5)</f>
        <v>9.4774410174307526</v>
      </c>
      <c r="AA9" s="186">
        <f>SUM('[6]TABELL T22G'!AQ5,'[6]TABELL T22P'!AQ5)</f>
        <v>9.0694369300437927</v>
      </c>
    </row>
    <row r="10" spans="1:31" x14ac:dyDescent="0.2">
      <c r="A10" s="244"/>
      <c r="B10" s="66" t="s">
        <v>23</v>
      </c>
      <c r="C10" s="187">
        <f>SUM('[6]TABELL T22G'!$C6,'[6]TABELL T22P'!$C6)</f>
        <v>25.232163080407698</v>
      </c>
      <c r="D10" s="187">
        <f>SUM('[6]TABELL T22G'!$M6,'[6]TABELL T22P'!$M6)</f>
        <v>19.712163416898793</v>
      </c>
      <c r="E10" s="187">
        <f>SUM('[6]TABELL T22G'!$Q6,'[6]TABELL T22P'!$Q6)</f>
        <v>15.064708448451361</v>
      </c>
      <c r="F10" s="187">
        <f>SUM('[6]TABELL T22G'!V6,'[6]TABELL T22P'!V6)</f>
        <v>11.514886164623467</v>
      </c>
      <c r="G10" s="187">
        <f>SUM('[6]TABELL T22G'!W6,'[6]TABELL T22P'!W6)</f>
        <v>10.556348074179743</v>
      </c>
      <c r="H10" s="187">
        <f>SUM('[6]TABELL T22G'!X6,'[6]TABELL T22P'!X6)</f>
        <v>10.770734194425561</v>
      </c>
      <c r="I10" s="187">
        <f>SUM('[6]TABELL T22G'!Y6,'[6]TABELL T22P'!Y6)</f>
        <v>9.9347940545137909</v>
      </c>
      <c r="J10" s="187">
        <f>SUM('[6]TABELL T22G'!Z6,'[6]TABELL T22P'!Z6)</f>
        <v>9.2844559391281525</v>
      </c>
      <c r="K10" s="187">
        <f>SUM('[6]TABELL T22G'!AA6,'[6]TABELL T22P'!AA6)</f>
        <v>10.227313278378475</v>
      </c>
      <c r="L10" s="186">
        <f>SUM('[6]TABELL T22G'!AB6,'[6]TABELL T22P'!AB6)</f>
        <v>10.251384160390661</v>
      </c>
      <c r="M10" s="186">
        <f>SUM('[6]TABELL T22G'!AC6,'[6]TABELL T22P'!AC6)</f>
        <v>10.282365476824721</v>
      </c>
      <c r="N10" s="186">
        <f>SUM('[6]TABELL T22G'!AD6,'[6]TABELL T22P'!AD6)</f>
        <v>10.341127117817306</v>
      </c>
      <c r="O10" s="186">
        <f>SUM('[6]TABELL T22G'!AE6,'[6]TABELL T22P'!AE6)</f>
        <v>10.859968800823129</v>
      </c>
      <c r="P10" s="186">
        <f>SUM('[6]TABELL T22G'!AF6,'[6]TABELL T22P'!AF6)</f>
        <v>11.042420256494573</v>
      </c>
      <c r="Q10" s="186">
        <f>SUM('[6]TABELL T22G'!AG6,'[6]TABELL T22P'!AG6)</f>
        <v>9.395994322662041</v>
      </c>
      <c r="R10" s="186">
        <f>SUM('[6]TABELL T22G'!AH6,'[6]TABELL T22P'!AH6)</f>
        <v>9.0384140316205546</v>
      </c>
      <c r="S10" s="186">
        <f>SUM('[6]TABELL T22G'!AI6,'[6]TABELL T22P'!AI6)</f>
        <v>9.3708578650473147</v>
      </c>
      <c r="T10" s="186">
        <f>SUM('[6]TABELL T22G'!AJ6,'[6]TABELL T22P'!AJ6)</f>
        <v>9.0566148087495613</v>
      </c>
      <c r="U10" s="186">
        <f>SUM('[6]TABELL T22G'!AK6,'[6]TABELL T22P'!AK6)</f>
        <v>7.429605673085482</v>
      </c>
      <c r="V10" s="186">
        <f>SUM('[6]TABELL T22G'!AL6,'[6]TABELL T22P'!AL6)</f>
        <v>7.0898292501855975</v>
      </c>
      <c r="W10" s="186">
        <f>SUM('[6]TABELL T22G'!AM6,'[6]TABELL T22P'!AM6)</f>
        <v>7.5208373715836405</v>
      </c>
      <c r="X10" s="186">
        <f>SUM('[6]TABELL T22G'!AN6,'[6]TABELL T22P'!AN6)</f>
        <v>7.4076934960605598</v>
      </c>
      <c r="Y10" s="186">
        <f>SUM('[6]TABELL T22G'!AO6,'[6]TABELL T22P'!AO6)</f>
        <v>7.1122599704579024</v>
      </c>
      <c r="Z10" s="186">
        <f>SUM('[6]TABELL T22G'!AP6,'[6]TABELL T22P'!AP6)</f>
        <v>7.9914019584427987</v>
      </c>
      <c r="AA10" s="186">
        <f>SUM('[6]TABELL T22G'!AQ6,'[6]TABELL T22P'!AQ6)</f>
        <v>7.2731541260711357</v>
      </c>
    </row>
    <row r="11" spans="1:31" x14ac:dyDescent="0.2">
      <c r="A11" s="244"/>
      <c r="B11" s="62" t="s">
        <v>24</v>
      </c>
      <c r="C11" s="187">
        <f>SUM('[6]TABELL T22G'!$C7,'[6]TABELL T22P'!$C7)</f>
        <v>0</v>
      </c>
      <c r="D11" s="187">
        <f>SUM('[6]TABELL T22G'!$M7,'[6]TABELL T22P'!$M7)</f>
        <v>0</v>
      </c>
      <c r="E11" s="187">
        <f>SUM('[6]TABELL T22G'!$Q7,'[6]TABELL T22P'!$Q7)</f>
        <v>0</v>
      </c>
      <c r="F11" s="187">
        <f>SUM('[6]TABELL T22G'!V7,'[6]TABELL T22P'!V7)</f>
        <v>0</v>
      </c>
      <c r="G11" s="187">
        <f>SUM('[6]TABELL T22G'!W7,'[6]TABELL T22P'!W7)</f>
        <v>0</v>
      </c>
      <c r="H11" s="187">
        <f>SUM('[6]TABELL T22G'!X7,'[6]TABELL T22P'!X7)</f>
        <v>0</v>
      </c>
      <c r="I11" s="187">
        <f>SUM('[6]TABELL T22G'!Y7,'[6]TABELL T22P'!Y7)</f>
        <v>0</v>
      </c>
      <c r="J11" s="187">
        <f>SUM('[6]TABELL T22G'!Z7,'[6]TABELL T22P'!Z7)</f>
        <v>0</v>
      </c>
      <c r="K11" s="187">
        <f>SUM('[6]TABELL T22G'!AA7,'[6]TABELL T22P'!AA7)</f>
        <v>0</v>
      </c>
      <c r="L11" s="186">
        <f>SUM('[6]TABELL T22G'!AB7,'[6]TABELL T22P'!AB7)</f>
        <v>0</v>
      </c>
      <c r="M11" s="186">
        <f>SUM('[6]TABELL T22G'!AC7,'[6]TABELL T22P'!AC7)</f>
        <v>22.232492919675067</v>
      </c>
      <c r="N11" s="186">
        <f>SUM('[6]TABELL T22G'!AD7,'[6]TABELL T22P'!AD7)</f>
        <v>18.765634911221106</v>
      </c>
      <c r="O11" s="186">
        <f>SUM('[6]TABELL T22G'!AE7,'[6]TABELL T22P'!AE7)</f>
        <v>30.866229169545079</v>
      </c>
      <c r="P11" s="186">
        <f>SUM('[6]TABELL T22G'!AF7,'[6]TABELL T22P'!AF7)</f>
        <v>31.851743920164548</v>
      </c>
      <c r="Q11" s="186">
        <f>SUM('[6]TABELL T22G'!AG7,'[6]TABELL T22P'!AG7)</f>
        <v>33.545542115963734</v>
      </c>
      <c r="R11" s="186">
        <f>SUM('[6]TABELL T22G'!AH7,'[6]TABELL T22P'!AH7)</f>
        <v>31.30341143993202</v>
      </c>
      <c r="S11" s="186">
        <f>SUM('[6]TABELL T22G'!AI7,'[6]TABELL T22P'!AI7)</f>
        <v>25.676348027485908</v>
      </c>
      <c r="T11" s="186">
        <f>SUM('[6]TABELL T22G'!AJ7,'[6]TABELL T22P'!AJ7)</f>
        <v>27.664454166670435</v>
      </c>
      <c r="U11" s="186">
        <f>SUM('[6]TABELL T22G'!AK7,'[6]TABELL T22P'!AK7)</f>
        <v>27.164816310252437</v>
      </c>
      <c r="V11" s="186">
        <f>SUM('[6]TABELL T22G'!AL7,'[6]TABELL T22P'!AL7)</f>
        <v>19.250992031964003</v>
      </c>
      <c r="W11" s="186">
        <f>SUM('[6]TABELL T22G'!AM7,'[6]TABELL T22P'!AM7)</f>
        <v>19.943350463033337</v>
      </c>
      <c r="X11" s="186">
        <f>SUM('[6]TABELL T22G'!AN7,'[6]TABELL T22P'!AN7)</f>
        <v>19.475547424126987</v>
      </c>
      <c r="Y11" s="186">
        <f>SUM('[6]TABELL T22G'!AO7,'[6]TABELL T22P'!AO7)</f>
        <v>17.293619894094572</v>
      </c>
      <c r="Z11" s="186">
        <f>SUM('[6]TABELL T22G'!AP7,'[6]TABELL T22P'!AP7)</f>
        <v>16.840612627207321</v>
      </c>
      <c r="AA11" s="186">
        <f>SUM('[6]TABELL T22G'!AQ7,'[6]TABELL T22P'!AQ7)</f>
        <v>0</v>
      </c>
    </row>
    <row r="12" spans="1:31" x14ac:dyDescent="0.2">
      <c r="A12" s="244"/>
      <c r="B12" s="62" t="s">
        <v>25</v>
      </c>
      <c r="C12" s="187">
        <f>SUM('[6]TABELL T22G'!$C8,'[6]TABELL T22P'!$C8)</f>
        <v>0</v>
      </c>
      <c r="D12" s="187">
        <f>SUM('[6]TABELL T22G'!$M8,'[6]TABELL T22P'!$M8)</f>
        <v>0</v>
      </c>
      <c r="E12" s="187">
        <f>SUM('[6]TABELL T22G'!$Q8,'[6]TABELL T22P'!$Q8)</f>
        <v>0</v>
      </c>
      <c r="F12" s="187">
        <f>SUM('[6]TABELL T22G'!V8,'[6]TABELL T22P'!V8)</f>
        <v>17.676849288717953</v>
      </c>
      <c r="G12" s="187">
        <f>SUM('[6]TABELL T22G'!W8,'[6]TABELL T22P'!W8)</f>
        <v>17.015017249673878</v>
      </c>
      <c r="H12" s="187">
        <f>SUM('[6]TABELL T22G'!X8,'[6]TABELL T22P'!X8)</f>
        <v>28.238507668199645</v>
      </c>
      <c r="I12" s="187">
        <f>SUM('[6]TABELL T22G'!Y8,'[6]TABELL T22P'!Y8)</f>
        <v>33.664564584564019</v>
      </c>
      <c r="J12" s="187">
        <f>SUM('[6]TABELL T22G'!Z8,'[6]TABELL T22P'!Z8)</f>
        <v>31.765090156977134</v>
      </c>
      <c r="K12" s="187">
        <f>SUM('[6]TABELL T22G'!AA8,'[6]TABELL T22P'!AA8)</f>
        <v>32.902057166311316</v>
      </c>
      <c r="L12" s="186">
        <f>SUM('[6]TABELL T22G'!AB8,'[6]TABELL T22P'!AB8)</f>
        <v>37.142261568873941</v>
      </c>
      <c r="M12" s="186">
        <f>SUM('[6]TABELL T22G'!AC8,'[6]TABELL T22P'!AC8)</f>
        <v>35.182678878266842</v>
      </c>
      <c r="N12" s="186">
        <f>SUM('[6]TABELL T22G'!AD8,'[6]TABELL T22P'!AD8)</f>
        <v>29.836576952069755</v>
      </c>
      <c r="O12" s="186">
        <f>SUM('[6]TABELL T22G'!AE8,'[6]TABELL T22P'!AE8)</f>
        <v>35.78685218262374</v>
      </c>
      <c r="P12" s="186">
        <f>SUM('[6]TABELL T22G'!AF8,'[6]TABELL T22P'!AF8)</f>
        <v>35.831107631036289</v>
      </c>
      <c r="Q12" s="186">
        <f>SUM('[6]TABELL T22G'!AG8,'[6]TABELL T22P'!AG8)</f>
        <v>36.491572304208141</v>
      </c>
      <c r="R12" s="186">
        <f>SUM('[6]TABELL T22G'!AH8,'[6]TABELL T22P'!AH8)</f>
        <v>29.327065186254526</v>
      </c>
      <c r="S12" s="186">
        <f>SUM('[6]TABELL T22G'!AI8,'[6]TABELL T22P'!AI8)</f>
        <v>34.304560325280406</v>
      </c>
      <c r="T12" s="186">
        <f>SUM('[6]TABELL T22G'!AJ8,'[6]TABELL T22P'!AJ8)</f>
        <v>22.629829621091673</v>
      </c>
      <c r="U12" s="186">
        <f>SUM('[6]TABELL T22G'!AK8,'[6]TABELL T22P'!AK8)</f>
        <v>24.240939345695015</v>
      </c>
      <c r="V12" s="186">
        <f>SUM('[6]TABELL T22G'!AL8,'[6]TABELL T22P'!AL8)</f>
        <v>31.151196355727347</v>
      </c>
      <c r="W12" s="186">
        <f>SUM('[6]TABELL T22G'!AM8,'[6]TABELL T22P'!AM8)</f>
        <v>35.802418223166036</v>
      </c>
      <c r="X12" s="186">
        <f>SUM('[6]TABELL T22G'!AN8,'[6]TABELL T22P'!AN8)</f>
        <v>28.7413641811054</v>
      </c>
      <c r="Y12" s="186">
        <f>SUM('[6]TABELL T22G'!AO8,'[6]TABELL T22P'!AO8)</f>
        <v>28.398801439863504</v>
      </c>
      <c r="Z12" s="186">
        <f>SUM('[6]TABELL T22G'!AP8,'[6]TABELL T22P'!AP8)</f>
        <v>27.054823399314088</v>
      </c>
      <c r="AA12" s="186">
        <f>SUM('[6]TABELL T22G'!AQ8,'[6]TABELL T22P'!AQ8)</f>
        <v>0</v>
      </c>
    </row>
    <row r="13" spans="1:31" x14ac:dyDescent="0.2">
      <c r="A13" s="244"/>
      <c r="B13" s="62" t="s">
        <v>212</v>
      </c>
      <c r="C13" s="187">
        <f>SUM('[6]TABELL T22G'!$C9,'[6]TABELL T22P'!$C9)</f>
        <v>0</v>
      </c>
      <c r="D13" s="187">
        <f>SUM('[6]TABELL T22G'!$M9,'[6]TABELL T22P'!$M9)</f>
        <v>0</v>
      </c>
      <c r="E13" s="187">
        <f>SUM('[6]TABELL T22G'!$Q9,'[6]TABELL T22P'!$Q9)</f>
        <v>0</v>
      </c>
      <c r="F13" s="187">
        <f>SUM('[6]TABELL T22G'!V9,'[6]TABELL T22P'!V9)</f>
        <v>0</v>
      </c>
      <c r="G13" s="187">
        <f>SUM('[6]TABELL T22G'!W9,'[6]TABELL T22P'!W9)</f>
        <v>0</v>
      </c>
      <c r="H13" s="187">
        <f>SUM('[6]TABELL T22G'!X9,'[6]TABELL T22P'!X9)</f>
        <v>0</v>
      </c>
      <c r="I13" s="187">
        <f>SUM('[6]TABELL T22G'!Y9,'[6]TABELL T22P'!Y9)</f>
        <v>0</v>
      </c>
      <c r="J13" s="187">
        <f>SUM('[6]TABELL T22G'!Z9,'[6]TABELL T22P'!Z9)</f>
        <v>0</v>
      </c>
      <c r="K13" s="187">
        <f>SUM('[6]TABELL T22G'!AA9,'[6]TABELL T22P'!AA9)</f>
        <v>0</v>
      </c>
      <c r="L13" s="186">
        <f>SUM('[6]TABELL T22G'!AB9,'[6]TABELL T22P'!AB9)</f>
        <v>0</v>
      </c>
      <c r="M13" s="186">
        <f>SUM('[6]TABELL T22G'!AC9,'[6]TABELL T22P'!AC9)</f>
        <v>0</v>
      </c>
      <c r="N13" s="186">
        <f>SUM('[6]TABELL T22G'!AD9,'[6]TABELL T22P'!AD9)</f>
        <v>0</v>
      </c>
      <c r="O13" s="186">
        <f>SUM('[6]TABELL T22G'!AE9,'[6]TABELL T22P'!AE9)</f>
        <v>0</v>
      </c>
      <c r="P13" s="186">
        <f>SUM('[6]TABELL T22G'!AF9,'[6]TABELL T22P'!AF9)</f>
        <v>0</v>
      </c>
      <c r="Q13" s="186">
        <f>SUM('[6]TABELL T22G'!AG9,'[6]TABELL T22P'!AG9)</f>
        <v>0</v>
      </c>
      <c r="R13" s="186">
        <f>SUM('[6]TABELL T22G'!AH9,'[6]TABELL T22P'!AH9)</f>
        <v>0</v>
      </c>
      <c r="S13" s="186">
        <f>SUM('[6]TABELL T22G'!AI9,'[6]TABELL T22P'!AI9)</f>
        <v>0</v>
      </c>
      <c r="T13" s="186">
        <f>SUM('[6]TABELL T22G'!AJ9,'[6]TABELL T22P'!AJ9)</f>
        <v>9.9999999999998703</v>
      </c>
      <c r="U13" s="186">
        <f>SUM('[6]TABELL T22G'!AK9,'[6]TABELL T22P'!AK9)</f>
        <v>10.478971707889556</v>
      </c>
      <c r="V13" s="186">
        <f>SUM('[6]TABELL T22G'!AL9,'[6]TABELL T22P'!AL9)</f>
        <v>10.767231821403179</v>
      </c>
      <c r="W13" s="186">
        <f>SUM('[6]TABELL T22G'!AM9,'[6]TABELL T22P'!AM9)</f>
        <v>10.667382051550177</v>
      </c>
      <c r="X13" s="186">
        <f>SUM('[6]TABELL T22G'!AN9,'[6]TABELL T22P'!AN9)</f>
        <v>9.9851932335408193</v>
      </c>
      <c r="Y13" s="186">
        <f>SUM('[6]TABELL T22G'!AO9,'[6]TABELL T22P'!AO9)</f>
        <v>0</v>
      </c>
      <c r="Z13" s="186">
        <f>SUM('[6]TABELL T22G'!AP9,'[6]TABELL T22P'!AP9)</f>
        <v>10.510353856079595</v>
      </c>
      <c r="AA13" s="186">
        <f>SUM('[6]TABELL T22G'!AQ9,'[6]TABELL T22P'!AQ9)</f>
        <v>9.9312655924583471</v>
      </c>
    </row>
    <row r="14" spans="1:31" x14ac:dyDescent="0.2">
      <c r="A14" s="244"/>
      <c r="B14" s="62" t="s">
        <v>56</v>
      </c>
      <c r="C14" s="187">
        <f>SUM('[6]TABELL T22G'!$C10,'[6]TABELL T22P'!$C10)</f>
        <v>0</v>
      </c>
      <c r="D14" s="187">
        <f>SUM('[6]TABELL T22G'!$M10,'[6]TABELL T22P'!$M10)</f>
        <v>0</v>
      </c>
      <c r="E14" s="187">
        <f>SUM('[6]TABELL T22G'!$Q10,'[6]TABELL T22P'!$Q10)</f>
        <v>26.447870925292861</v>
      </c>
      <c r="F14" s="187">
        <f>SUM('[6]TABELL T22G'!V10,'[6]TABELL T22P'!V10)</f>
        <v>25.828702165574313</v>
      </c>
      <c r="G14" s="187">
        <f>SUM('[6]TABELL T22G'!W10,'[6]TABELL T22P'!W10)</f>
        <v>24.166637258707695</v>
      </c>
      <c r="H14" s="187">
        <f>SUM('[6]TABELL T22G'!X10,'[6]TABELL T22P'!X10)</f>
        <v>23.287944721543571</v>
      </c>
      <c r="I14" s="187">
        <f>SUM('[6]TABELL T22G'!Y10,'[6]TABELL T22P'!Y10)</f>
        <v>23.745296239921238</v>
      </c>
      <c r="J14" s="187">
        <f>SUM('[6]TABELL T22G'!Z10,'[6]TABELL T22P'!Z10)</f>
        <v>22.806053201726403</v>
      </c>
      <c r="K14" s="187">
        <f>SUM('[6]TABELL T22G'!AA10,'[6]TABELL T22P'!AA10)</f>
        <v>23.277908350866163</v>
      </c>
      <c r="L14" s="186">
        <f>SUM('[6]TABELL T22G'!AB10,'[6]TABELL T22P'!AB10)</f>
        <v>22.632691192523122</v>
      </c>
      <c r="M14" s="186">
        <f>SUM('[6]TABELL T22G'!AC10,'[6]TABELL T22P'!AC10)</f>
        <v>23.73270902686918</v>
      </c>
      <c r="N14" s="186">
        <f>SUM('[6]TABELL T22G'!AD10,'[6]TABELL T22P'!AD10)</f>
        <v>23.883983447830079</v>
      </c>
      <c r="O14" s="186">
        <f>SUM('[6]TABELL T22G'!AE10,'[6]TABELL T22P'!AE10)</f>
        <v>24.719691198190716</v>
      </c>
      <c r="P14" s="186">
        <f>SUM('[6]TABELL T22G'!AF10,'[6]TABELL T22P'!AF10)</f>
        <v>23.302627144578441</v>
      </c>
      <c r="Q14" s="186">
        <f>SUM('[6]TABELL T22G'!AG10,'[6]TABELL T22P'!AG10)</f>
        <v>21.221129232606639</v>
      </c>
      <c r="R14" s="186">
        <f>SUM('[6]TABELL T22G'!AH10,'[6]TABELL T22P'!AH10)</f>
        <v>19.698344501421602</v>
      </c>
      <c r="S14" s="186">
        <f>SUM('[6]TABELL T22G'!AI10,'[6]TABELL T22P'!AI10)</f>
        <v>19.450562070678526</v>
      </c>
      <c r="T14" s="186">
        <f>SUM('[6]TABELL T22G'!AJ10,'[6]TABELL T22P'!AJ10)</f>
        <v>19.383496141438609</v>
      </c>
      <c r="U14" s="186">
        <f>SUM('[6]TABELL T22G'!AK10,'[6]TABELL T22P'!AK10)</f>
        <v>20.790078069426404</v>
      </c>
      <c r="V14" s="186">
        <f>SUM('[6]TABELL T22G'!AL10,'[6]TABELL T22P'!AL10)</f>
        <v>18.408215115684353</v>
      </c>
      <c r="W14" s="186">
        <f>SUM('[6]TABELL T22G'!AM10,'[6]TABELL T22P'!AM10)</f>
        <v>17.518909757150912</v>
      </c>
      <c r="X14" s="186">
        <f>SUM('[6]TABELL T22G'!AN10,'[6]TABELL T22P'!AN10)</f>
        <v>16.571139493773799</v>
      </c>
      <c r="Y14" s="186">
        <f>SUM('[6]TABELL T22G'!AO10,'[6]TABELL T22P'!AO10)</f>
        <v>16.562591370793609</v>
      </c>
      <c r="Z14" s="186">
        <f>SUM('[6]TABELL T22G'!AP10,'[6]TABELL T22P'!AP10)</f>
        <v>17.434447960933447</v>
      </c>
      <c r="AA14" s="186">
        <f>SUM('[6]TABELL T22G'!AQ10,'[6]TABELL T22P'!AQ10)</f>
        <v>16.917429547722577</v>
      </c>
    </row>
    <row r="15" spans="1:31" x14ac:dyDescent="0.2">
      <c r="A15" s="244"/>
      <c r="B15" s="62" t="s">
        <v>26</v>
      </c>
      <c r="C15" s="187">
        <f>SUM('[6]TABELL T22G'!$C11,'[6]TABELL T22P'!$C11)</f>
        <v>23.554292364157195</v>
      </c>
      <c r="D15" s="187">
        <f>SUM('[6]TABELL T22G'!$M11,'[6]TABELL T22P'!$M11)</f>
        <v>18.893617021276597</v>
      </c>
      <c r="E15" s="187">
        <f>SUM('[6]TABELL T22G'!$Q11,'[6]TABELL T22P'!$Q11)</f>
        <v>18.087688076363051</v>
      </c>
      <c r="F15" s="187">
        <f>SUM('[6]TABELL T22G'!V11,'[6]TABELL T22P'!V11)</f>
        <v>0</v>
      </c>
      <c r="G15" s="187">
        <f>SUM('[6]TABELL T22G'!W11,'[6]TABELL T22P'!W11)</f>
        <v>12.50526129441405</v>
      </c>
      <c r="H15" s="187">
        <f>SUM('[6]TABELL T22G'!X11,'[6]TABELL T22P'!X11)</f>
        <v>7.9318056402660391</v>
      </c>
      <c r="I15" s="187">
        <f>SUM('[6]TABELL T22G'!Y11,'[6]TABELL T22P'!Y11)</f>
        <v>7.6853248945811306</v>
      </c>
      <c r="J15" s="187">
        <f>SUM('[6]TABELL T22G'!Z11,'[6]TABELL T22P'!Z11)</f>
        <v>7.5527373241225</v>
      </c>
      <c r="K15" s="187">
        <f>SUM('[6]TABELL T22G'!AA11,'[6]TABELL T22P'!AA11)</f>
        <v>7.1196936163443709</v>
      </c>
      <c r="L15" s="186">
        <f>SUM('[6]TABELL T22G'!AB11,'[6]TABELL T22P'!AB11)</f>
        <v>7.1556819396054978</v>
      </c>
      <c r="M15" s="186">
        <f>SUM('[6]TABELL T22G'!AC11,'[6]TABELL T22P'!AC11)</f>
        <v>3.7153230985618602</v>
      </c>
      <c r="N15" s="186">
        <f>SUM('[6]TABELL T22G'!AD11,'[6]TABELL T22P'!AD11)</f>
        <v>2.9207713708144025</v>
      </c>
      <c r="O15" s="186">
        <f>SUM('[6]TABELL T22G'!AE11,'[6]TABELL T22P'!AE11)</f>
        <v>2.4893687789728571</v>
      </c>
      <c r="P15" s="186">
        <f>SUM('[6]TABELL T22G'!AF11,'[6]TABELL T22P'!AF11)</f>
        <v>2.647146570148355</v>
      </c>
      <c r="Q15" s="186">
        <f>SUM('[6]TABELL T22G'!AG11,'[6]TABELL T22P'!AG11)</f>
        <v>2.3968159401582101</v>
      </c>
      <c r="R15" s="186">
        <f>SUM('[6]TABELL T22G'!AH11,'[6]TABELL T22P'!AH11)</f>
        <v>2.7861020591312107</v>
      </c>
      <c r="S15" s="186">
        <f>SUM('[6]TABELL T22G'!AI11,'[6]TABELL T22P'!AI11)</f>
        <v>2.7721224618680513</v>
      </c>
      <c r="T15" s="186">
        <f>SUM('[6]TABELL T22G'!AJ11,'[6]TABELL T22P'!AJ11)</f>
        <v>2.7020941229452826</v>
      </c>
      <c r="U15" s="186">
        <f>SUM('[6]TABELL T22G'!AK11,'[6]TABELL T22P'!AK11)</f>
        <v>2.5847934415688796</v>
      </c>
      <c r="V15" s="186">
        <f>SUM('[6]TABELL T22G'!AL11,'[6]TABELL T22P'!AL11)</f>
        <v>2.5653847923793163</v>
      </c>
      <c r="W15" s="186">
        <f>SUM('[6]TABELL T22G'!AM11,'[6]TABELL T22P'!AM11)</f>
        <v>3.3758031144506155</v>
      </c>
      <c r="X15" s="186">
        <f>SUM('[6]TABELL T22G'!AN11,'[6]TABELL T22P'!AN11)</f>
        <v>3.2528353831881978</v>
      </c>
      <c r="Y15" s="186">
        <f>SUM('[6]TABELL T22G'!AO11,'[6]TABELL T22P'!AO11)</f>
        <v>3.3654492493838224</v>
      </c>
      <c r="Z15" s="186">
        <f>SUM('[6]TABELL T22G'!AP11,'[6]TABELL T22P'!AP11)</f>
        <v>3.8106419677929009</v>
      </c>
      <c r="AA15" s="186">
        <f>SUM('[6]TABELL T22G'!AQ11,'[6]TABELL T22P'!AQ11)</f>
        <v>3.7567617452046624</v>
      </c>
    </row>
    <row r="16" spans="1:31" x14ac:dyDescent="0.2">
      <c r="A16" s="244"/>
      <c r="B16" s="62" t="s">
        <v>27</v>
      </c>
      <c r="C16" s="187">
        <f>SUM('[6]TABELL T22G'!$C12,'[6]TABELL T22P'!$C12)</f>
        <v>0</v>
      </c>
      <c r="D16" s="187">
        <f>SUM('[6]TABELL T22G'!$M12,'[6]TABELL T22P'!$M12)</f>
        <v>0</v>
      </c>
      <c r="E16" s="187">
        <f>SUM('[6]TABELL T22G'!$Q12,'[6]TABELL T22P'!$Q12)</f>
        <v>0</v>
      </c>
      <c r="F16" s="187">
        <f>SUM('[6]TABELL T22G'!V12,'[6]TABELL T22P'!V12)</f>
        <v>25.077666551287614</v>
      </c>
      <c r="G16" s="187">
        <f>SUM('[6]TABELL T22G'!W12,'[6]TABELL T22P'!W12)</f>
        <v>15.848068107305782</v>
      </c>
      <c r="H16" s="187">
        <f>SUM('[6]TABELL T22G'!X12,'[6]TABELL T22P'!X12)</f>
        <v>21.481056257309724</v>
      </c>
      <c r="I16" s="187">
        <f>SUM('[6]TABELL T22G'!Y12,'[6]TABELL T22P'!Y12)</f>
        <v>18.85872682069666</v>
      </c>
      <c r="J16" s="187">
        <f>SUM('[6]TABELL T22G'!Z12,'[6]TABELL T22P'!Z12)</f>
        <v>15.556414219929291</v>
      </c>
      <c r="K16" s="187">
        <f>SUM('[6]TABELL T22G'!AA12,'[6]TABELL T22P'!AA12)</f>
        <v>13.486107826568457</v>
      </c>
      <c r="L16" s="186">
        <f>SUM('[6]TABELL T22G'!AB12,'[6]TABELL T22P'!AB12)</f>
        <v>14.946026691604086</v>
      </c>
      <c r="M16" s="186">
        <f>SUM('[6]TABELL T22G'!AC12,'[6]TABELL T22P'!AC12)</f>
        <v>11.048967479595204</v>
      </c>
      <c r="N16" s="186">
        <f>SUM('[6]TABELL T22G'!AD12,'[6]TABELL T22P'!AD12)</f>
        <v>13.855155865155924</v>
      </c>
      <c r="O16" s="186">
        <f>SUM('[6]TABELL T22G'!AE12,'[6]TABELL T22P'!AE12)</f>
        <v>13.155107088234503</v>
      </c>
      <c r="P16" s="186">
        <f>SUM('[6]TABELL T22G'!AF12,'[6]TABELL T22P'!AF12)</f>
        <v>11.798911838652412</v>
      </c>
      <c r="Q16" s="186">
        <f>SUM('[6]TABELL T22G'!AG12,'[6]TABELL T22P'!AG12)</f>
        <v>8.9986489671127288</v>
      </c>
      <c r="R16" s="186">
        <f>SUM('[6]TABELL T22G'!AH12,'[6]TABELL T22P'!AH12)</f>
        <v>10.342986125102346</v>
      </c>
      <c r="S16" s="186">
        <f>SUM('[6]TABELL T22G'!AI12,'[6]TABELL T22P'!AI12)</f>
        <v>9.9867932178603773</v>
      </c>
      <c r="T16" s="186">
        <f>SUM('[6]TABELL T22G'!AJ12,'[6]TABELL T22P'!AJ12)</f>
        <v>12.173567323252051</v>
      </c>
      <c r="U16" s="186">
        <f>SUM('[6]TABELL T22G'!AK12,'[6]TABELL T22P'!AK12)</f>
        <v>12.598243180767454</v>
      </c>
      <c r="V16" s="186">
        <f>SUM('[6]TABELL T22G'!AL12,'[6]TABELL T22P'!AL12)</f>
        <v>12.972553081305024</v>
      </c>
      <c r="W16" s="186">
        <f>SUM('[6]TABELL T22G'!AM12,'[6]TABELL T22P'!AM12)</f>
        <v>13.176919032597265</v>
      </c>
      <c r="X16" s="186">
        <f>SUM('[6]TABELL T22G'!AN12,'[6]TABELL T22P'!AN12)</f>
        <v>13.113991904605623</v>
      </c>
      <c r="Y16" s="186">
        <f>SUM('[6]TABELL T22G'!AO12,'[6]TABELL T22P'!AO12)</f>
        <v>11.404728789986089</v>
      </c>
      <c r="Z16" s="186">
        <f>SUM('[6]TABELL T22G'!AP12,'[6]TABELL T22P'!AP12)</f>
        <v>11.464160202957016</v>
      </c>
      <c r="AA16" s="186">
        <f>SUM('[6]TABELL T22G'!AQ12,'[6]TABELL T22P'!AQ12)</f>
        <v>10.544294686592007</v>
      </c>
    </row>
    <row r="17" spans="1:27" x14ac:dyDescent="0.2">
      <c r="A17" s="244"/>
      <c r="B17" s="62" t="s">
        <v>28</v>
      </c>
      <c r="C17" s="187">
        <f>SUM('[6]TABELL T22G'!$C13,'[6]TABELL T22P'!$C13)</f>
        <v>23.10479053453993</v>
      </c>
      <c r="D17" s="187">
        <f>SUM('[6]TABELL T22G'!$M13,'[6]TABELL T22P'!$M13)</f>
        <v>20.899616557586597</v>
      </c>
      <c r="E17" s="187">
        <f>SUM('[6]TABELL T22G'!$Q13,'[6]TABELL T22P'!$Q13)</f>
        <v>17.236226812558861</v>
      </c>
      <c r="F17" s="187">
        <f>SUM('[6]TABELL T22G'!V13,'[6]TABELL T22P'!V13)</f>
        <v>11.246761544531562</v>
      </c>
      <c r="G17" s="187">
        <f>SUM('[6]TABELL T22G'!W13,'[6]TABELL T22P'!W13)</f>
        <v>10.844295910260236</v>
      </c>
      <c r="H17" s="187">
        <f>SUM('[6]TABELL T22G'!X13,'[6]TABELL T22P'!X13)</f>
        <v>10.966045362269032</v>
      </c>
      <c r="I17" s="187">
        <f>SUM('[6]TABELL T22G'!Y13,'[6]TABELL T22P'!Y13)</f>
        <v>10.297665263141912</v>
      </c>
      <c r="J17" s="187">
        <f>SUM('[6]TABELL T22G'!Z13,'[6]TABELL T22P'!Z13)</f>
        <v>10.090575610893241</v>
      </c>
      <c r="K17" s="187">
        <f>SUM('[6]TABELL T22G'!AA13,'[6]TABELL T22P'!AA13)</f>
        <v>10.133913075250744</v>
      </c>
      <c r="L17" s="186">
        <f>SUM('[6]TABELL T22G'!AB13,'[6]TABELL T22P'!AB13)</f>
        <v>9.9661594583430446</v>
      </c>
      <c r="M17" s="186">
        <f>SUM('[6]TABELL T22G'!AC13,'[6]TABELL T22P'!AC13)</f>
        <v>9.0453277815211894</v>
      </c>
      <c r="N17" s="186">
        <f>SUM('[6]TABELL T22G'!AD13,'[6]TABELL T22P'!AD13)</f>
        <v>8.5643016105956384</v>
      </c>
      <c r="O17" s="186">
        <f>SUM('[6]TABELL T22G'!AE13,'[6]TABELL T22P'!AE13)</f>
        <v>9.6736708160781735</v>
      </c>
      <c r="P17" s="186">
        <f>SUM('[6]TABELL T22G'!AF13,'[6]TABELL T22P'!AF13)</f>
        <v>9.9264976477058298</v>
      </c>
      <c r="Q17" s="186">
        <f>SUM('[6]TABELL T22G'!AG13,'[6]TABELL T22P'!AG13)</f>
        <v>9.554053971052916</v>
      </c>
      <c r="R17" s="186">
        <f>SUM('[6]TABELL T22G'!AH13,'[6]TABELL T22P'!AH13)</f>
        <v>9.6934990737553086</v>
      </c>
      <c r="S17" s="186">
        <f>SUM('[6]TABELL T22G'!AI13,'[6]TABELL T22P'!AI13)</f>
        <v>9.6288206340419791</v>
      </c>
      <c r="T17" s="186">
        <f>SUM('[6]TABELL T22G'!AJ13,'[6]TABELL T22P'!AJ13)</f>
        <v>9.4147817140400178</v>
      </c>
      <c r="U17" s="186">
        <f>SUM('[6]TABELL T22G'!AK13,'[6]TABELL T22P'!AK13)</f>
        <v>8.9459552949315597</v>
      </c>
      <c r="V17" s="186">
        <f>SUM('[6]TABELL T22G'!AL13,'[6]TABELL T22P'!AL13)</f>
        <v>9.0211100048936057</v>
      </c>
      <c r="W17" s="186">
        <f>SUM('[6]TABELL T22G'!AM13,'[6]TABELL T22P'!AM13)</f>
        <v>9.3581934815006811</v>
      </c>
      <c r="X17" s="186">
        <f>SUM('[6]TABELL T22G'!AN13,'[6]TABELL T22P'!AN13)</f>
        <v>9.1181633191978495</v>
      </c>
      <c r="Y17" s="186">
        <f>SUM('[6]TABELL T22G'!AO13,'[6]TABELL T22P'!AO13)</f>
        <v>8.9738053044630739</v>
      </c>
      <c r="Z17" s="186">
        <f>SUM('[6]TABELL T22G'!AP13,'[6]TABELL T22P'!AP13)</f>
        <v>8.4469254403046428</v>
      </c>
      <c r="AA17" s="186">
        <f>SUM('[6]TABELL T22G'!AQ13,'[6]TABELL T22P'!AQ13)</f>
        <v>8.1031757685787138</v>
      </c>
    </row>
    <row r="18" spans="1:27" x14ac:dyDescent="0.2">
      <c r="A18" s="244"/>
      <c r="B18" s="62" t="s">
        <v>29</v>
      </c>
      <c r="C18" s="187">
        <f>SUM('[6]TABELL T22G'!$C14,'[6]TABELL T22P'!$C14)</f>
        <v>24.667327237005395</v>
      </c>
      <c r="D18" s="187">
        <f>SUM('[6]TABELL T22G'!$M14,'[6]TABELL T22P'!$M14)</f>
        <v>23.435379843197779</v>
      </c>
      <c r="E18" s="187">
        <f>SUM('[6]TABELL T22G'!$Q14,'[6]TABELL T22P'!$Q14)</f>
        <v>22.31317315684251</v>
      </c>
      <c r="F18" s="187">
        <f>SUM('[6]TABELL T22G'!V14,'[6]TABELL T22P'!V14)</f>
        <v>18.740372686860336</v>
      </c>
      <c r="G18" s="187">
        <f>SUM('[6]TABELL T22G'!W14,'[6]TABELL T22P'!W14)</f>
        <v>17.90331668357792</v>
      </c>
      <c r="H18" s="187">
        <f>SUM('[6]TABELL T22G'!X14,'[6]TABELL T22P'!X14)</f>
        <v>17.888630559953729</v>
      </c>
      <c r="I18" s="187">
        <f>SUM('[6]TABELL T22G'!Y14,'[6]TABELL T22P'!Y14)</f>
        <v>18.021828310920149</v>
      </c>
      <c r="J18" s="187">
        <f>SUM('[6]TABELL T22G'!Z14,'[6]TABELL T22P'!Z14)</f>
        <v>18.262967244165669</v>
      </c>
      <c r="K18" s="187">
        <f>SUM('[6]TABELL T22G'!AA14,'[6]TABELL T22P'!AA14)</f>
        <v>19.05667400604634</v>
      </c>
      <c r="L18" s="186">
        <f>SUM('[6]TABELL T22G'!AB14,'[6]TABELL T22P'!AB14)</f>
        <v>17.715538323210811</v>
      </c>
      <c r="M18" s="186">
        <f>SUM('[6]TABELL T22G'!AC14,'[6]TABELL T22P'!AC14)</f>
        <v>17.524774231783915</v>
      </c>
      <c r="N18" s="186">
        <f>SUM('[6]TABELL T22G'!AD14,'[6]TABELL T22P'!AD14)</f>
        <v>17.233257125227681</v>
      </c>
      <c r="O18" s="186">
        <f>SUM('[6]TABELL T22G'!AE14,'[6]TABELL T22P'!AE14)</f>
        <v>17.504738097215117</v>
      </c>
      <c r="P18" s="186">
        <f>SUM('[6]TABELL T22G'!AF14,'[6]TABELL T22P'!AF14)</f>
        <v>15.261758196133535</v>
      </c>
      <c r="Q18" s="186">
        <f>SUM('[6]TABELL T22G'!AG14,'[6]TABELL T22P'!AG14)</f>
        <v>15.099404555564238</v>
      </c>
      <c r="R18" s="186">
        <f>SUM('[6]TABELL T22G'!AH14,'[6]TABELL T22P'!AH14)</f>
        <v>14.593013957295764</v>
      </c>
      <c r="S18" s="186">
        <f>SUM('[6]TABELL T22G'!AI14,'[6]TABELL T22P'!AI14)</f>
        <v>14.533344734866839</v>
      </c>
      <c r="T18" s="186">
        <f>SUM('[6]TABELL T22G'!AJ14,'[6]TABELL T22P'!AJ14)</f>
        <v>14.247654560296736</v>
      </c>
      <c r="U18" s="186">
        <f>SUM('[6]TABELL T22G'!AK14,'[6]TABELL T22P'!AK14)</f>
        <v>14.537622164104743</v>
      </c>
      <c r="V18" s="186">
        <f>SUM('[6]TABELL T22G'!AL14,'[6]TABELL T22P'!AL14)</f>
        <v>14.352800651863005</v>
      </c>
      <c r="W18" s="186">
        <f>SUM('[6]TABELL T22G'!AM14,'[6]TABELL T22P'!AM14)</f>
        <v>13.997696224291923</v>
      </c>
      <c r="X18" s="186">
        <f>SUM('[6]TABELL T22G'!AN14,'[6]TABELL T22P'!AN14)</f>
        <v>14.013422249960511</v>
      </c>
      <c r="Y18" s="186">
        <f>SUM('[6]TABELL T22G'!AO14,'[6]TABELL T22P'!AO14)</f>
        <v>13.972854212066713</v>
      </c>
      <c r="Z18" s="186">
        <f>SUM('[6]TABELL T22G'!AP14,'[6]TABELL T22P'!AP14)</f>
        <v>13.807125129725442</v>
      </c>
      <c r="AA18" s="186">
        <f>SUM('[6]TABELL T22G'!AQ14,'[6]TABELL T22P'!AQ14)</f>
        <v>13.789148399570333</v>
      </c>
    </row>
    <row r="19" spans="1:27" x14ac:dyDescent="0.2">
      <c r="A19" s="244"/>
      <c r="B19" s="62" t="s">
        <v>58</v>
      </c>
      <c r="C19" s="187">
        <f>SUM('[6]TABELL T22G'!$C15,'[6]TABELL T22P'!$C15)</f>
        <v>13.96382401720866</v>
      </c>
      <c r="D19" s="187">
        <f>SUM('[6]TABELL T22G'!$M15,'[6]TABELL T22P'!$M15)</f>
        <v>14.418351493886005</v>
      </c>
      <c r="E19" s="187">
        <f>SUM('[6]TABELL T22G'!$Q15,'[6]TABELL T22P'!$Q15)</f>
        <v>15.488903208724386</v>
      </c>
      <c r="F19" s="187">
        <f>SUM('[6]TABELL T22G'!V15,'[6]TABELL T22P'!V15)</f>
        <v>13.522618112973332</v>
      </c>
      <c r="G19" s="187">
        <f>SUM('[6]TABELL T22G'!W15,'[6]TABELL T22P'!W15)</f>
        <v>13.680041407495713</v>
      </c>
      <c r="H19" s="187">
        <f>SUM('[6]TABELL T22G'!X15,'[6]TABELL T22P'!X15)</f>
        <v>13.694199261523501</v>
      </c>
      <c r="I19" s="187">
        <f>SUM('[6]TABELL T22G'!Y15,'[6]TABELL T22P'!Y15)</f>
        <v>13.352258991944463</v>
      </c>
      <c r="J19" s="187">
        <f>SUM('[6]TABELL T22G'!Z15,'[6]TABELL T22P'!Z15)</f>
        <v>13.638585435626426</v>
      </c>
      <c r="K19" s="187">
        <f>SUM('[6]TABELL T22G'!AA15,'[6]TABELL T22P'!AA15)</f>
        <v>14.078483199621235</v>
      </c>
      <c r="L19" s="186">
        <f>SUM('[6]TABELL T22G'!AB15,'[6]TABELL T22P'!AB15)</f>
        <v>13.831670626585154</v>
      </c>
      <c r="M19" s="186">
        <f>SUM('[6]TABELL T22G'!AC15,'[6]TABELL T22P'!AC15)</f>
        <v>13.886291367699702</v>
      </c>
      <c r="N19" s="186">
        <f>SUM('[6]TABELL T22G'!AD15,'[6]TABELL T22P'!AD15)</f>
        <v>14.034846720132164</v>
      </c>
      <c r="O19" s="186">
        <f>SUM('[6]TABELL T22G'!AE15,'[6]TABELL T22P'!AE15)</f>
        <v>14.806213787652162</v>
      </c>
      <c r="P19" s="186">
        <f>SUM('[6]TABELL T22G'!AF15,'[6]TABELL T22P'!AF15)</f>
        <v>14.788039538794761</v>
      </c>
      <c r="Q19" s="186">
        <f>SUM('[6]TABELL T22G'!AG15,'[6]TABELL T22P'!AG15)</f>
        <v>14.52221079452973</v>
      </c>
      <c r="R19" s="186">
        <f>SUM('[6]TABELL T22G'!AH15,'[6]TABELL T22P'!AH15)</f>
        <v>14.335093936727242</v>
      </c>
      <c r="S19" s="186">
        <f>SUM('[6]TABELL T22G'!AI15,'[6]TABELL T22P'!AI15)</f>
        <v>14.877346326725974</v>
      </c>
      <c r="T19" s="186">
        <f>SUM('[6]TABELL T22G'!AJ15,'[6]TABELL T22P'!AJ15)</f>
        <v>14.623671132966692</v>
      </c>
      <c r="U19" s="186">
        <f>SUM('[6]TABELL T22G'!AK15,'[6]TABELL T22P'!AK15)</f>
        <v>14.063247566486556</v>
      </c>
      <c r="V19" s="186">
        <f>SUM('[6]TABELL T22G'!AL15,'[6]TABELL T22P'!AL15)</f>
        <v>13.800987563070693</v>
      </c>
      <c r="W19" s="186">
        <f>SUM('[6]TABELL T22G'!AM15,'[6]TABELL T22P'!AM15)</f>
        <v>13.544469344036687</v>
      </c>
      <c r="X19" s="186">
        <f>SUM('[6]TABELL T22G'!AN15,'[6]TABELL T22P'!AN15)</f>
        <v>13.536022995146274</v>
      </c>
      <c r="Y19" s="186">
        <f>SUM('[6]TABELL T22G'!AO15,'[6]TABELL T22P'!AO15)</f>
        <v>13.65339152110408</v>
      </c>
      <c r="Z19" s="186">
        <f>SUM('[6]TABELL T22G'!AP15,'[6]TABELL T22P'!AP15)</f>
        <v>14.626214608544647</v>
      </c>
      <c r="AA19" s="186">
        <f>SUM('[6]TABELL T22G'!AQ15,'[6]TABELL T22P'!AQ15)</f>
        <v>14.808747918152058</v>
      </c>
    </row>
    <row r="20" spans="1:27" x14ac:dyDescent="0.2">
      <c r="A20" s="244"/>
      <c r="B20" s="62" t="s">
        <v>30</v>
      </c>
      <c r="C20" s="187">
        <f>SUM('[6]TABELL T22G'!$C16,'[6]TABELL T22P'!$C16)</f>
        <v>63.080479094531839</v>
      </c>
      <c r="D20" s="187">
        <f>SUM('[6]TABELL T22G'!$M16,'[6]TABELL T22P'!$M16)</f>
        <v>40.13915264723807</v>
      </c>
      <c r="E20" s="187">
        <f>SUM('[6]TABELL T22G'!$Q16,'[6]TABELL T22P'!$Q16)</f>
        <v>26.207613467634012</v>
      </c>
      <c r="F20" s="187">
        <f>SUM('[6]TABELL T22G'!V16,'[6]TABELL T22P'!V16)</f>
        <v>0</v>
      </c>
      <c r="G20" s="187">
        <f>SUM('[6]TABELL T22G'!W16,'[6]TABELL T22P'!W16)</f>
        <v>22.419260129183794</v>
      </c>
      <c r="H20" s="187">
        <f>SUM('[6]TABELL T22G'!X16,'[6]TABELL T22P'!X16)</f>
        <v>0</v>
      </c>
      <c r="I20" s="187">
        <f>SUM('[6]TABELL T22G'!Y16,'[6]TABELL T22P'!Y16)</f>
        <v>21.223588128208799</v>
      </c>
      <c r="J20" s="187">
        <f>SUM('[6]TABELL T22G'!Z16,'[6]TABELL T22P'!Z16)</f>
        <v>20.764192780992097</v>
      </c>
      <c r="K20" s="187">
        <f>SUM('[6]TABELL T22G'!AA16,'[6]TABELL T22P'!AA16)</f>
        <v>21.538315349859356</v>
      </c>
      <c r="L20" s="186">
        <f>SUM('[6]TABELL T22G'!AB16,'[6]TABELL T22P'!AB16)</f>
        <v>22.149517421887779</v>
      </c>
      <c r="M20" s="186">
        <f>SUM('[6]TABELL T22G'!AC16,'[6]TABELL T22P'!AC16)</f>
        <v>22.180977936791894</v>
      </c>
      <c r="N20" s="186">
        <f>SUM('[6]TABELL T22G'!AD16,'[6]TABELL T22P'!AD16)</f>
        <v>34.978177663168019</v>
      </c>
      <c r="O20" s="186">
        <f>SUM('[6]TABELL T22G'!AE16,'[6]TABELL T22P'!AE16)</f>
        <v>27.132993256793679</v>
      </c>
      <c r="P20" s="186">
        <f>SUM('[6]TABELL T22G'!AF16,'[6]TABELL T22P'!AF16)</f>
        <v>24.834383225386688</v>
      </c>
      <c r="Q20" s="186">
        <f>SUM('[6]TABELL T22G'!AG16,'[6]TABELL T22P'!AG16)</f>
        <v>24.854574223286466</v>
      </c>
      <c r="R20" s="186">
        <f>SUM('[6]TABELL T22G'!AH16,'[6]TABELL T22P'!AH16)</f>
        <v>25.770035885167463</v>
      </c>
      <c r="S20" s="186">
        <f>SUM('[6]TABELL T22G'!AI16,'[6]TABELL T22P'!AI16)</f>
        <v>29.227588747808166</v>
      </c>
      <c r="T20" s="186">
        <f>SUM('[6]TABELL T22G'!AJ16,'[6]TABELL T22P'!AJ16)</f>
        <v>28.962083093645123</v>
      </c>
      <c r="U20" s="186">
        <f>SUM('[6]TABELL T22G'!AK16,'[6]TABELL T22P'!AK16)</f>
        <v>29.255437780986256</v>
      </c>
      <c r="V20" s="186">
        <f>SUM('[6]TABELL T22G'!AL16,'[6]TABELL T22P'!AL16)</f>
        <v>25.905551311723997</v>
      </c>
      <c r="W20" s="186">
        <f>SUM('[6]TABELL T22G'!AM16,'[6]TABELL T22P'!AM16)</f>
        <v>22.936279391492473</v>
      </c>
      <c r="X20" s="186">
        <f>SUM('[6]TABELL T22G'!AN16,'[6]TABELL T22P'!AN16)</f>
        <v>23.458342319357961</v>
      </c>
      <c r="Y20" s="186">
        <f>SUM('[6]TABELL T22G'!AO16,'[6]TABELL T22P'!AO16)</f>
        <v>23.257873257873261</v>
      </c>
      <c r="Z20" s="186">
        <f>SUM('[6]TABELL T22G'!AP16,'[6]TABELL T22P'!AP16)</f>
        <v>22.119316815010826</v>
      </c>
      <c r="AA20" s="186">
        <f>SUM('[6]TABELL T22G'!AQ16,'[6]TABELL T22P'!AQ16)</f>
        <v>22.886394572907967</v>
      </c>
    </row>
    <row r="21" spans="1:27" x14ac:dyDescent="0.2">
      <c r="A21" s="244"/>
      <c r="B21" s="62" t="s">
        <v>59</v>
      </c>
      <c r="C21" s="187">
        <f>SUM('[6]TABELL T22G'!$C17,'[6]TABELL T22P'!$C17)</f>
        <v>0</v>
      </c>
      <c r="D21" s="187">
        <f>SUM('[6]TABELL T22G'!$M17,'[6]TABELL T22P'!$M17)</f>
        <v>24.458493883506041</v>
      </c>
      <c r="E21" s="187">
        <f>SUM('[6]TABELL T22G'!$Q17,'[6]TABELL T22P'!$Q17)</f>
        <v>25.57535011286134</v>
      </c>
      <c r="F21" s="187">
        <f>SUM('[6]TABELL T22G'!V17,'[6]TABELL T22P'!V17)</f>
        <v>26.088553112510386</v>
      </c>
      <c r="G21" s="187">
        <f>SUM('[6]TABELL T22G'!W17,'[6]TABELL T22P'!W17)</f>
        <v>25.881546343947448</v>
      </c>
      <c r="H21" s="187">
        <f>SUM('[6]TABELL T22G'!X17,'[6]TABELL T22P'!X17)</f>
        <v>32.850022919434394</v>
      </c>
      <c r="I21" s="187">
        <f>SUM('[6]TABELL T22G'!Y17,'[6]TABELL T22P'!Y17)</f>
        <v>31.342146599390464</v>
      </c>
      <c r="J21" s="187">
        <f>SUM('[6]TABELL T22G'!Z17,'[6]TABELL T22P'!Z17)</f>
        <v>29.549528605914105</v>
      </c>
      <c r="K21" s="187">
        <f>SUM('[6]TABELL T22G'!AA17,'[6]TABELL T22P'!AA17)</f>
        <v>27.998546427677557</v>
      </c>
      <c r="L21" s="186">
        <f>SUM('[6]TABELL T22G'!AB17,'[6]TABELL T22P'!AB17)</f>
        <v>25.371627698219644</v>
      </c>
      <c r="M21" s="186">
        <f>SUM('[6]TABELL T22G'!AC17,'[6]TABELL T22P'!AC17)</f>
        <v>24.150728063663241</v>
      </c>
      <c r="N21" s="186">
        <f>SUM('[6]TABELL T22G'!AD17,'[6]TABELL T22P'!AD17)</f>
        <v>23.392119765154586</v>
      </c>
      <c r="O21" s="186">
        <f>SUM('[6]TABELL T22G'!AE17,'[6]TABELL T22P'!AE17)</f>
        <v>20.057247206917264</v>
      </c>
      <c r="P21" s="186">
        <f>SUM('[6]TABELL T22G'!AF17,'[6]TABELL T22P'!AF17)</f>
        <v>18.519714838794947</v>
      </c>
      <c r="Q21" s="186">
        <f>SUM('[6]TABELL T22G'!AG17,'[6]TABELL T22P'!AG17)</f>
        <v>15.759114962888216</v>
      </c>
      <c r="R21" s="186">
        <f>SUM('[6]TABELL T22G'!AH17,'[6]TABELL T22P'!AH17)</f>
        <v>14.443414244367492</v>
      </c>
      <c r="S21" s="186">
        <f>SUM('[6]TABELL T22G'!AI17,'[6]TABELL T22P'!AI17)</f>
        <v>14.894443065144205</v>
      </c>
      <c r="T21" s="186">
        <f>SUM('[6]TABELL T22G'!AJ17,'[6]TABELL T22P'!AJ17)</f>
        <v>13.740531739289825</v>
      </c>
      <c r="U21" s="186">
        <f>SUM('[6]TABELL T22G'!AK17,'[6]TABELL T22P'!AK17)</f>
        <v>13.288315263977838</v>
      </c>
      <c r="V21" s="186">
        <f>SUM('[6]TABELL T22G'!AL17,'[6]TABELL T22P'!AL17)</f>
        <v>13.412897906748212</v>
      </c>
      <c r="W21" s="186">
        <f>SUM('[6]TABELL T22G'!AM17,'[6]TABELL T22P'!AM17)</f>
        <v>12.557756477425192</v>
      </c>
      <c r="X21" s="186">
        <f>SUM('[6]TABELL T22G'!AN17,'[6]TABELL T22P'!AN17)</f>
        <v>10.873664381252933</v>
      </c>
      <c r="Y21" s="186">
        <f>SUM('[6]TABELL T22G'!AO17,'[6]TABELL T22P'!AO17)</f>
        <v>9.9993833659475317</v>
      </c>
      <c r="Z21" s="186">
        <f>SUM('[6]TABELL T22G'!AP17,'[6]TABELL T22P'!AP17)</f>
        <v>9.9189930752144946</v>
      </c>
      <c r="AA21" s="186">
        <f>SUM('[6]TABELL T22G'!AQ17,'[6]TABELL T22P'!AQ17)</f>
        <v>10.19545674196622</v>
      </c>
    </row>
    <row r="22" spans="1:27" x14ac:dyDescent="0.2">
      <c r="A22" s="244"/>
      <c r="B22" s="62" t="s">
        <v>32</v>
      </c>
      <c r="C22" s="187">
        <f>SUM('[6]TABELL T22G'!$C18,'[6]TABELL T22P'!$C18)</f>
        <v>64.419475655430716</v>
      </c>
      <c r="D22" s="187">
        <f>SUM('[6]TABELL T22G'!$M18,'[6]TABELL T22P'!$M18)</f>
        <v>48.865361122422541</v>
      </c>
      <c r="E22" s="187">
        <f>SUM('[6]TABELL T22G'!$Q18,'[6]TABELL T22P'!$Q18)</f>
        <v>40.618724335933869</v>
      </c>
      <c r="F22" s="187">
        <f>SUM('[6]TABELL T22G'!V18,'[6]TABELL T22P'!V18)</f>
        <v>27.402739726027399</v>
      </c>
      <c r="G22" s="187">
        <f>SUM('[6]TABELL T22G'!W18,'[6]TABELL T22P'!W18)</f>
        <v>22.340366223248324</v>
      </c>
      <c r="H22" s="187">
        <f>SUM('[6]TABELL T22G'!X18,'[6]TABELL T22P'!X18)</f>
        <v>26.725412161568052</v>
      </c>
      <c r="I22" s="187">
        <f>SUM('[6]TABELL T22G'!Y18,'[6]TABELL T22P'!Y18)</f>
        <v>26.939291736930862</v>
      </c>
      <c r="J22" s="187">
        <f>SUM('[6]TABELL T22G'!Z18,'[6]TABELL T22P'!Z18)</f>
        <v>0</v>
      </c>
      <c r="K22" s="187">
        <f>SUM('[6]TABELL T22G'!AA18,'[6]TABELL T22P'!AA18)</f>
        <v>26.524969246136049</v>
      </c>
      <c r="L22" s="186">
        <f>SUM('[6]TABELL T22G'!AB18,'[6]TABELL T22P'!AB18)</f>
        <v>23.082413944213108</v>
      </c>
      <c r="M22" s="186">
        <f>SUM('[6]TABELL T22G'!AC18,'[6]TABELL T22P'!AC18)</f>
        <v>20.295124688394655</v>
      </c>
      <c r="N22" s="186">
        <f>SUM('[6]TABELL T22G'!AD18,'[6]TABELL T22P'!AD18)</f>
        <v>20.295012857235129</v>
      </c>
      <c r="O22" s="186">
        <f>SUM('[6]TABELL T22G'!AE18,'[6]TABELL T22P'!AE18)</f>
        <v>24.543116494965783</v>
      </c>
      <c r="P22" s="186">
        <f>SUM('[6]TABELL T22G'!AF18,'[6]TABELL T22P'!AF18)</f>
        <v>0</v>
      </c>
      <c r="Q22" s="186">
        <f>SUM('[6]TABELL T22G'!AG18,'[6]TABELL T22P'!AG18)</f>
        <v>20.492788433207853</v>
      </c>
      <c r="R22" s="186">
        <f>SUM('[6]TABELL T22G'!AH18,'[6]TABELL T22P'!AH18)</f>
        <v>0</v>
      </c>
      <c r="S22" s="186">
        <f>SUM('[6]TABELL T22G'!AI18,'[6]TABELL T22P'!AI18)</f>
        <v>6.80127045824673</v>
      </c>
      <c r="T22" s="186">
        <f>SUM('[6]TABELL T22G'!AJ18,'[6]TABELL T22P'!AJ18)</f>
        <v>6.0848714626176079</v>
      </c>
      <c r="U22" s="186">
        <f>SUM('[6]TABELL T22G'!AK18,'[6]TABELL T22P'!AK18)</f>
        <v>4.651924034511012</v>
      </c>
      <c r="V22" s="186">
        <f>SUM('[6]TABELL T22G'!AL18,'[6]TABELL T22P'!AL18)</f>
        <v>4.7138879246592911</v>
      </c>
      <c r="W22" s="186">
        <f>SUM('[6]TABELL T22G'!AM18,'[6]TABELL T22P'!AM18)</f>
        <v>4.1803784824379786</v>
      </c>
      <c r="X22" s="186">
        <f>SUM('[6]TABELL T22G'!AN18,'[6]TABELL T22P'!AN18)</f>
        <v>4.1626174563871494</v>
      </c>
      <c r="Y22" s="186">
        <f>SUM('[6]TABELL T22G'!AO18,'[6]TABELL T22P'!AO18)</f>
        <v>3.1958853153094631</v>
      </c>
      <c r="Z22" s="186">
        <f>SUM('[6]TABELL T22G'!AP18,'[6]TABELL T22P'!AP18)</f>
        <v>3.366704632365483</v>
      </c>
      <c r="AA22" s="186">
        <f>SUM('[6]TABELL T22G'!AQ18,'[6]TABELL T22P'!AQ18)</f>
        <v>2.826238248392885</v>
      </c>
    </row>
    <row r="23" spans="1:27" x14ac:dyDescent="0.2">
      <c r="A23" s="244"/>
      <c r="B23" s="62" t="s">
        <v>31</v>
      </c>
      <c r="C23" s="187">
        <f>SUM('[6]TABELL T22G'!$C19,'[6]TABELL T22P'!$C19)</f>
        <v>40.387677735801859</v>
      </c>
      <c r="D23" s="187">
        <f>SUM('[6]TABELL T22G'!$M19,'[6]TABELL T22P'!$M19)</f>
        <v>13.225362342586617</v>
      </c>
      <c r="E23" s="187">
        <f>SUM('[6]TABELL T22G'!$Q19,'[6]TABELL T22P'!$Q19)</f>
        <v>9.7253232194783923</v>
      </c>
      <c r="F23" s="187">
        <f>SUM('[6]TABELL T22G'!V19,'[6]TABELL T22P'!V19)</f>
        <v>8.1299430223658451</v>
      </c>
      <c r="G23" s="187">
        <f>SUM('[6]TABELL T22G'!W19,'[6]TABELL T22P'!W19)</f>
        <v>8.0977964650003891</v>
      </c>
      <c r="H23" s="187">
        <f>SUM('[6]TABELL T22G'!X19,'[6]TABELL T22P'!X19)</f>
        <v>8.726842178576403</v>
      </c>
      <c r="I23" s="187">
        <f>SUM('[6]TABELL T22G'!Y19,'[6]TABELL T22P'!Y19)</f>
        <v>7.7834799608993155</v>
      </c>
      <c r="J23" s="187">
        <f>SUM('[6]TABELL T22G'!Z19,'[6]TABELL T22P'!Z19)</f>
        <v>7.5201043251467077</v>
      </c>
      <c r="K23" s="187">
        <f>SUM('[6]TABELL T22G'!AA19,'[6]TABELL T22P'!AA19)</f>
        <v>7.389162561576355</v>
      </c>
      <c r="L23" s="186">
        <f>SUM('[6]TABELL T22G'!AB19,'[6]TABELL T22P'!AB19)</f>
        <v>6.7662050611213855</v>
      </c>
      <c r="M23" s="186">
        <f>SUM('[6]TABELL T22G'!AC19,'[6]TABELL T22P'!AC19)</f>
        <v>6.9407894736842115</v>
      </c>
      <c r="N23" s="186">
        <f>SUM('[6]TABELL T22G'!AD19,'[6]TABELL T22P'!AD19)</f>
        <v>6.4898679766656437</v>
      </c>
      <c r="O23" s="186">
        <f>SUM('[6]TABELL T22G'!AE19,'[6]TABELL T22P'!AE19)</f>
        <v>5.0483338670456757</v>
      </c>
      <c r="P23" s="186">
        <f>SUM('[6]TABELL T22G'!AF19,'[6]TABELL T22P'!AF19)</f>
        <v>4.7724203550845568</v>
      </c>
      <c r="Q23" s="186">
        <f>SUM('[6]TABELL T22G'!AG19,'[6]TABELL T22P'!AG19)</f>
        <v>4.9476724558310519</v>
      </c>
      <c r="R23" s="186">
        <f>SUM('[6]TABELL T22G'!AH19,'[6]TABELL T22P'!AH19)</f>
        <v>4.8282814390619677</v>
      </c>
      <c r="S23" s="186">
        <f>SUM('[6]TABELL T22G'!AI19,'[6]TABELL T22P'!AI19)</f>
        <v>4.5856231826357741</v>
      </c>
      <c r="T23" s="186">
        <f>SUM('[6]TABELL T22G'!AJ19,'[6]TABELL T22P'!AJ19)</f>
        <v>4.3913453761121604</v>
      </c>
      <c r="U23" s="186">
        <f>SUM('[6]TABELL T22G'!AK19,'[6]TABELL T22P'!AK19)</f>
        <v>4.3812526136327081</v>
      </c>
      <c r="V23" s="186">
        <f>SUM('[6]TABELL T22G'!AL19,'[6]TABELL T22P'!AL19)</f>
        <v>4.204591981354918</v>
      </c>
      <c r="W23" s="186">
        <f>SUM('[6]TABELL T22G'!AM19,'[6]TABELL T22P'!AM19)</f>
        <v>3.8203639175094555</v>
      </c>
      <c r="X23" s="186">
        <f>SUM('[6]TABELL T22G'!AN19,'[6]TABELL T22P'!AN19)</f>
        <v>4.1602053492363931</v>
      </c>
      <c r="Y23" s="186">
        <f>SUM('[6]TABELL T22G'!AO19,'[6]TABELL T22P'!AO19)</f>
        <v>3.7675061375872025</v>
      </c>
      <c r="Z23" s="186">
        <f>SUM('[6]TABELL T22G'!AP19,'[6]TABELL T22P'!AP19)</f>
        <v>3.5971428111329744</v>
      </c>
      <c r="AA23" s="186">
        <f>SUM('[6]TABELL T22G'!AQ19,'[6]TABELL T22P'!AQ19)</f>
        <v>3.501669655621372</v>
      </c>
    </row>
    <row r="24" spans="1:27" x14ac:dyDescent="0.2">
      <c r="A24" s="244"/>
      <c r="B24" s="67" t="s">
        <v>33</v>
      </c>
      <c r="C24" s="187">
        <f>SUM('[6]TABELL T22G'!$C20,'[6]TABELL T22P'!$C20)</f>
        <v>0</v>
      </c>
      <c r="D24" s="187">
        <f>SUM('[6]TABELL T22G'!$M20,'[6]TABELL T22P'!$M20)</f>
        <v>17.685979447843785</v>
      </c>
      <c r="E24" s="187">
        <f>SUM('[6]TABELL T22G'!$Q20,'[6]TABELL T22P'!$Q20)</f>
        <v>14.941341199820556</v>
      </c>
      <c r="F24" s="187">
        <f>SUM('[6]TABELL T22G'!V20,'[6]TABELL T22P'!V20)</f>
        <v>3.9671882435533199</v>
      </c>
      <c r="G24" s="187">
        <f>SUM('[6]TABELL T22G'!W20,'[6]TABELL T22P'!W20)</f>
        <v>3.7741915860642559</v>
      </c>
      <c r="H24" s="187">
        <f>SUM('[6]TABELL T22G'!X20,'[6]TABELL T22P'!X20)</f>
        <v>3.8161852490898278</v>
      </c>
      <c r="I24" s="187">
        <f>SUM('[6]TABELL T22G'!Y20,'[6]TABELL T22P'!Y20)</f>
        <v>4.0790397242139118</v>
      </c>
      <c r="J24" s="187">
        <f>SUM('[6]TABELL T22G'!Z20,'[6]TABELL T22P'!Z20)</f>
        <v>3.9668536005680295</v>
      </c>
      <c r="K24" s="187">
        <f>SUM('[6]TABELL T22G'!AA20,'[6]TABELL T22P'!AA20)</f>
        <v>3.6422549462602296</v>
      </c>
      <c r="L24" s="186">
        <f>SUM('[6]TABELL T22G'!AB20,'[6]TABELL T22P'!AB20)</f>
        <v>3.3460702146973755</v>
      </c>
      <c r="M24" s="186">
        <f>SUM('[6]TABELL T22G'!AC20,'[6]TABELL T22P'!AC20)</f>
        <v>3.0403868565475656</v>
      </c>
      <c r="N24" s="186">
        <f>SUM('[6]TABELL T22G'!AD20,'[6]TABELL T22P'!AD20)</f>
        <v>3.139952419563222</v>
      </c>
      <c r="O24" s="186">
        <f>SUM('[6]TABELL T22G'!AE20,'[6]TABELL T22P'!AE20)</f>
        <v>3.1482074643509623</v>
      </c>
      <c r="P24" s="186">
        <f>SUM('[6]TABELL T22G'!AF20,'[6]TABELL T22P'!AF20)</f>
        <v>3.2795931585107652</v>
      </c>
      <c r="Q24" s="186">
        <f>SUM('[6]TABELL T22G'!AG20,'[6]TABELL T22P'!AG20)</f>
        <v>3.2912652630962489</v>
      </c>
      <c r="R24" s="186">
        <f>SUM('[6]TABELL T22G'!AH20,'[6]TABELL T22P'!AH20)</f>
        <v>2.9652587119771052</v>
      </c>
      <c r="S24" s="186">
        <f>SUM('[6]TABELL T22G'!AI20,'[6]TABELL T22P'!AI20)</f>
        <v>2.9805226311776529</v>
      </c>
      <c r="T24" s="186">
        <f>SUM('[6]TABELL T22G'!AJ20,'[6]TABELL T22P'!AJ20)</f>
        <v>2.8012113346311915</v>
      </c>
      <c r="U24" s="186">
        <f>SUM('[6]TABELL T22G'!AK20,'[6]TABELL T22P'!AK20)</f>
        <v>2.6818767101239334</v>
      </c>
      <c r="V24" s="186">
        <f>SUM('[6]TABELL T22G'!AL20,'[6]TABELL T22P'!AL20)</f>
        <v>2.5207570336154634</v>
      </c>
      <c r="W24" s="186">
        <f>SUM('[6]TABELL T22G'!AM20,'[6]TABELL T22P'!AM20)</f>
        <v>2.5205959960240372</v>
      </c>
      <c r="X24" s="186">
        <f>SUM('[6]TABELL T22G'!AN20,'[6]TABELL T22P'!AN20)</f>
        <v>2.4867605682352889</v>
      </c>
      <c r="Y24" s="186">
        <f>SUM('[6]TABELL T22G'!AO20,'[6]TABELL T22P'!AO20)</f>
        <v>2.1586809278340491</v>
      </c>
      <c r="Z24" s="186">
        <f>SUM('[6]TABELL T22G'!AP20,'[6]TABELL T22P'!AP20)</f>
        <v>1.9430190970370251</v>
      </c>
      <c r="AA24" s="186">
        <f>SUM('[6]TABELL T22G'!AQ20,'[6]TABELL T22P'!AQ20)</f>
        <v>1.8776742878138752</v>
      </c>
    </row>
    <row r="25" spans="1:27" x14ac:dyDescent="0.2">
      <c r="A25" s="244"/>
      <c r="B25" s="67" t="s">
        <v>34</v>
      </c>
      <c r="C25" s="187">
        <f>SUM('[6]TABELL T22G'!$C21,'[6]TABELL T22P'!$C21)</f>
        <v>25.719478168681597</v>
      </c>
      <c r="D25" s="187">
        <f>SUM('[6]TABELL T22G'!$M21,'[6]TABELL T22P'!$M21)</f>
        <v>22.744978286099101</v>
      </c>
      <c r="E25" s="187">
        <f>SUM('[6]TABELL T22G'!$Q21,'[6]TABELL T22P'!$Q21)</f>
        <v>21.128610150915915</v>
      </c>
      <c r="F25" s="187">
        <f>SUM('[6]TABELL T22G'!V21,'[6]TABELL T22P'!V21)</f>
        <v>18.90965707085704</v>
      </c>
      <c r="G25" s="187">
        <f>SUM('[6]TABELL T22G'!W21,'[6]TABELL T22P'!W21)</f>
        <v>18.370639984674554</v>
      </c>
      <c r="H25" s="187">
        <f>SUM('[6]TABELL T22G'!X21,'[6]TABELL T22P'!X21)</f>
        <v>18.843111065447445</v>
      </c>
      <c r="I25" s="187">
        <f>SUM('[6]TABELL T22G'!Y21,'[6]TABELL T22P'!Y21)</f>
        <v>18.890920170627666</v>
      </c>
      <c r="J25" s="187">
        <f>SUM('[6]TABELL T22G'!Z21,'[6]TABELL T22P'!Z21)</f>
        <v>19.373238051530844</v>
      </c>
      <c r="K25" s="187">
        <f>SUM('[6]TABELL T22G'!AA21,'[6]TABELL T22P'!AA21)</f>
        <v>19.432905095263738</v>
      </c>
      <c r="L25" s="186">
        <f>SUM('[6]TABELL T22G'!AB21,'[6]TABELL T22P'!AB21)</f>
        <v>20.956788839840062</v>
      </c>
      <c r="M25" s="186">
        <f>SUM('[6]TABELL T22G'!AC21,'[6]TABELL T22P'!AC21)</f>
        <v>17.999166273571966</v>
      </c>
      <c r="N25" s="186">
        <f>SUM('[6]TABELL T22G'!AD21,'[6]TABELL T22P'!AD21)</f>
        <v>15.970262415231035</v>
      </c>
      <c r="O25" s="186">
        <f>SUM('[6]TABELL T22G'!AE21,'[6]TABELL T22P'!AE21)</f>
        <v>16.44489562184393</v>
      </c>
      <c r="P25" s="186">
        <f>SUM('[6]TABELL T22G'!AF21,'[6]TABELL T22P'!AF21)</f>
        <v>17.31575702296572</v>
      </c>
      <c r="Q25" s="186">
        <f>SUM('[6]TABELL T22G'!AG21,'[6]TABELL T22P'!AG21)</f>
        <v>16.739018505244669</v>
      </c>
      <c r="R25" s="186">
        <f>SUM('[6]TABELL T22G'!AH21,'[6]TABELL T22P'!AH21)</f>
        <v>17.790513352030242</v>
      </c>
      <c r="S25" s="186">
        <f>SUM('[6]TABELL T22G'!AI21,'[6]TABELL T22P'!AI21)</f>
        <v>16.987480400894054</v>
      </c>
      <c r="T25" s="186">
        <f>SUM('[6]TABELL T22G'!AJ21,'[6]TABELL T22P'!AJ21)</f>
        <v>16.627038591634328</v>
      </c>
      <c r="U25" s="186">
        <f>SUM('[6]TABELL T22G'!AK21,'[6]TABELL T22P'!AK21)</f>
        <v>16.326668772848308</v>
      </c>
      <c r="V25" s="186">
        <f>SUM('[6]TABELL T22G'!AL21,'[6]TABELL T22P'!AL21)</f>
        <v>15.046445624931058</v>
      </c>
      <c r="W25" s="186">
        <f>SUM('[6]TABELL T22G'!AM21,'[6]TABELL T22P'!AM21)</f>
        <v>14.058305472258354</v>
      </c>
      <c r="X25" s="186">
        <f>SUM('[6]TABELL T22G'!AN21,'[6]TABELL T22P'!AN21)</f>
        <v>14.0485845828292</v>
      </c>
      <c r="Y25" s="186">
        <f>SUM('[6]TABELL T22G'!AO21,'[6]TABELL T22P'!AO21)</f>
        <v>14.367714038654194</v>
      </c>
      <c r="Z25" s="186">
        <f>SUM('[6]TABELL T22G'!AP21,'[6]TABELL T22P'!AP21)</f>
        <v>15.115726996090858</v>
      </c>
      <c r="AA25" s="186">
        <f>SUM('[6]TABELL T22G'!AQ21,'[6]TABELL T22P'!AQ21)</f>
        <v>15.831157222901425</v>
      </c>
    </row>
    <row r="26" spans="1:27" x14ac:dyDescent="0.2">
      <c r="A26" s="244"/>
      <c r="B26" s="67" t="s">
        <v>35</v>
      </c>
      <c r="C26" s="187">
        <f>SUM('[6]TABELL T22G'!$C22,'[6]TABELL T22P'!$C22)</f>
        <v>16.481043414520926</v>
      </c>
      <c r="D26" s="187">
        <f>SUM('[6]TABELL T22G'!$M22,'[6]TABELL T22P'!$M22)</f>
        <v>12.53917163653178</v>
      </c>
      <c r="E26" s="187">
        <f>SUM('[6]TABELL T22G'!$Q22,'[6]TABELL T22P'!$Q22)</f>
        <v>15.185465107485767</v>
      </c>
      <c r="F26" s="187">
        <f>SUM('[6]TABELL T22G'!V22,'[6]TABELL T22P'!V22)</f>
        <v>14.510190942840511</v>
      </c>
      <c r="G26" s="187">
        <f>SUM('[6]TABELL T22G'!W22,'[6]TABELL T22P'!W22)</f>
        <v>11.861385274823323</v>
      </c>
      <c r="H26" s="187">
        <f>SUM('[6]TABELL T22G'!X22,'[6]TABELL T22P'!X22)</f>
        <v>11.676516619315432</v>
      </c>
      <c r="I26" s="187">
        <f>SUM('[6]TABELL T22G'!Y22,'[6]TABELL T22P'!Y22)</f>
        <v>11.363012223813925</v>
      </c>
      <c r="J26" s="187">
        <f>SUM('[6]TABELL T22G'!Z22,'[6]TABELL T22P'!Z22)</f>
        <v>11.381684413159361</v>
      </c>
      <c r="K26" s="187">
        <f>SUM('[6]TABELL T22G'!AA22,'[6]TABELL T22P'!AA22)</f>
        <v>10.148217749902955</v>
      </c>
      <c r="L26" s="186">
        <f>SUM('[6]TABELL T22G'!AB22,'[6]TABELL T22P'!AB22)</f>
        <v>10.15036312083787</v>
      </c>
      <c r="M26" s="186">
        <f>SUM('[6]TABELL T22G'!AC22,'[6]TABELL T22P'!AC22)</f>
        <v>9.5158445161638401</v>
      </c>
      <c r="N26" s="186">
        <f>SUM('[6]TABELL T22G'!AD22,'[6]TABELL T22P'!AD22)</f>
        <v>9.9014284218074025</v>
      </c>
      <c r="O26" s="186">
        <f>SUM('[6]TABELL T22G'!AE22,'[6]TABELL T22P'!AE22)</f>
        <v>10.827572708292873</v>
      </c>
      <c r="P26" s="186">
        <f>SUM('[6]TABELL T22G'!AF22,'[6]TABELL T22P'!AF22)</f>
        <v>10.613450315831976</v>
      </c>
      <c r="Q26" s="186">
        <f>SUM('[6]TABELL T22G'!AG22,'[6]TABELL T22P'!AG22)</f>
        <v>9.8262483585823279</v>
      </c>
      <c r="R26" s="186">
        <f>SUM('[6]TABELL T22G'!AH22,'[6]TABELL T22P'!AH22)</f>
        <v>10.020875630650801</v>
      </c>
      <c r="S26" s="186">
        <f>SUM('[6]TABELL T22G'!AI22,'[6]TABELL T22P'!AI22)</f>
        <v>10.443637853056844</v>
      </c>
      <c r="T26" s="186">
        <f>SUM('[6]TABELL T22G'!AJ22,'[6]TABELL T22P'!AJ22)</f>
        <v>9.6651576065734215</v>
      </c>
      <c r="U26" s="186">
        <f>SUM('[6]TABELL T22G'!AK22,'[6]TABELL T22P'!AK22)</f>
        <v>9.2308625828828674</v>
      </c>
      <c r="V26" s="186">
        <f>SUM('[6]TABELL T22G'!AL22,'[6]TABELL T22P'!AL22)</f>
        <v>8.9297023132964011</v>
      </c>
      <c r="W26" s="186">
        <f>SUM('[6]TABELL T22G'!AM22,'[6]TABELL T22P'!AM22)</f>
        <v>9.1917771211838382</v>
      </c>
      <c r="X26" s="186">
        <f>SUM('[6]TABELL T22G'!AN22,'[6]TABELL T22P'!AN22)</f>
        <v>9.0184482248855868</v>
      </c>
      <c r="Y26" s="186">
        <f>SUM('[6]TABELL T22G'!AO22,'[6]TABELL T22P'!AO22)</f>
        <v>9.1533093985405891</v>
      </c>
      <c r="Z26" s="186">
        <f>SUM('[6]TABELL T22G'!AP22,'[6]TABELL T22P'!AP22)</f>
        <v>9.6449766797439267</v>
      </c>
      <c r="AA26" s="186">
        <f>SUM('[6]TABELL T22G'!AQ22,'[6]TABELL T22P'!AQ22)</f>
        <v>9.5679457414710605</v>
      </c>
    </row>
    <row r="27" spans="1:27" x14ac:dyDescent="0.2">
      <c r="A27" s="244"/>
      <c r="B27" s="62" t="s">
        <v>383</v>
      </c>
      <c r="C27" s="187">
        <f>SUM('[6]TABELL T22G'!$C23,'[6]TABELL T22P'!$C23)</f>
        <v>0</v>
      </c>
      <c r="D27" s="187">
        <f>SUM('[6]TABELL T22G'!$M23,'[6]TABELL T22P'!$M23)</f>
        <v>0</v>
      </c>
      <c r="E27" s="187">
        <f>SUM('[6]TABELL T22G'!$Q23,'[6]TABELL T22P'!$Q23)</f>
        <v>18.106591886156462</v>
      </c>
      <c r="F27" s="187">
        <f>SUM('[6]TABELL T22G'!V23,'[6]TABELL T22P'!V23)</f>
        <v>14.672938247973553</v>
      </c>
      <c r="G27" s="187">
        <f>SUM('[6]TABELL T22G'!W23,'[6]TABELL T22P'!W23)</f>
        <v>13.408411807414545</v>
      </c>
      <c r="H27" s="187">
        <f>SUM('[6]TABELL T22G'!X23,'[6]TABELL T22P'!X23)</f>
        <v>14.733731980820178</v>
      </c>
      <c r="I27" s="187">
        <f>SUM('[6]TABELL T22G'!Y23,'[6]TABELL T22P'!Y23)</f>
        <v>13.773134072566425</v>
      </c>
      <c r="J27" s="187">
        <f>SUM('[6]TABELL T22G'!Z23,'[6]TABELL T22P'!Z23)</f>
        <v>13.221682691328818</v>
      </c>
      <c r="K27" s="187">
        <f>SUM('[6]TABELL T22G'!AA23,'[6]TABELL T22P'!AA23)</f>
        <v>13.218101138206135</v>
      </c>
      <c r="L27" s="186">
        <f>SUM('[6]TABELL T22G'!AB23,'[6]TABELL T22P'!AB23)</f>
        <v>12.788297888442376</v>
      </c>
      <c r="M27" s="186">
        <f>SUM('[6]TABELL T22G'!AC23,'[6]TABELL T22P'!AC23)</f>
        <v>13.106022990376239</v>
      </c>
      <c r="N27" s="186">
        <f>SUM('[6]TABELL T22G'!AD23,'[6]TABELL T22P'!AD23)</f>
        <v>13.488400306815684</v>
      </c>
      <c r="O27" s="186">
        <f>SUM('[6]TABELL T22G'!AE23,'[6]TABELL T22P'!AE23)</f>
        <v>14.654899011904666</v>
      </c>
      <c r="P27" s="186">
        <f>SUM('[6]TABELL T22G'!AF23,'[6]TABELL T22P'!AF23)</f>
        <v>14.37956871369259</v>
      </c>
      <c r="Q27" s="186">
        <f>SUM('[6]TABELL T22G'!AG23,'[6]TABELL T22P'!AG23)</f>
        <v>13.37593720487288</v>
      </c>
      <c r="R27" s="186">
        <f>SUM('[6]TABELL T22G'!AH23,'[6]TABELL T22P'!AH23)</f>
        <v>12.534260007671133</v>
      </c>
      <c r="S27" s="186">
        <f>SUM('[6]TABELL T22G'!AI23,'[6]TABELL T22P'!AI23)</f>
        <v>12.243835265765046</v>
      </c>
      <c r="T27" s="186">
        <f>SUM('[6]TABELL T22G'!AJ23,'[6]TABELL T22P'!AJ23)</f>
        <v>12.728974791400184</v>
      </c>
      <c r="U27" s="186">
        <f>SUM('[6]TABELL T22G'!AK23,'[6]TABELL T22P'!AK23)</f>
        <v>13.378051544399304</v>
      </c>
      <c r="V27" s="186">
        <f>SUM('[6]TABELL T22G'!AL23,'[6]TABELL T22P'!AL23)</f>
        <v>13.130323638454062</v>
      </c>
      <c r="W27" s="186">
        <f>SUM('[6]TABELL T22G'!AM23,'[6]TABELL T22P'!AM23)</f>
        <v>12.112343987743319</v>
      </c>
      <c r="X27" s="186">
        <f>SUM('[6]TABELL T22G'!AN23,'[6]TABELL T22P'!AN23)</f>
        <v>11.48257900523002</v>
      </c>
      <c r="Y27" s="186">
        <f>SUM('[6]TABELL T22G'!AO23,'[6]TABELL T22P'!AO23)</f>
        <v>11.4195393370688</v>
      </c>
      <c r="Z27" s="186">
        <f>SUM('[6]TABELL T22G'!AP23,'[6]TABELL T22P'!AP23)</f>
        <v>11.946230286860228</v>
      </c>
      <c r="AA27" s="186">
        <f>SUM('[6]TABELL T22G'!AQ23,'[6]TABELL T22P'!AQ23)</f>
        <v>11.746191210487503</v>
      </c>
    </row>
    <row r="28" spans="1:27" x14ac:dyDescent="0.2">
      <c r="A28" s="244"/>
      <c r="B28" s="62" t="s">
        <v>37</v>
      </c>
      <c r="C28" s="187">
        <f>SUM('[6]TABELL T22G'!$C24,'[6]TABELL T22P'!$C24)</f>
        <v>0</v>
      </c>
      <c r="D28" s="187">
        <f>SUM('[6]TABELL T22G'!$M24,'[6]TABELL T22P'!$M24)</f>
        <v>0</v>
      </c>
      <c r="E28" s="187">
        <f>SUM('[6]TABELL T22G'!$Q24,'[6]TABELL T22P'!$Q24)</f>
        <v>47.197355500239787</v>
      </c>
      <c r="F28" s="187">
        <f>SUM('[6]TABELL T22G'!V24,'[6]TABELL T22P'!V24)</f>
        <v>22.105664951232335</v>
      </c>
      <c r="G28" s="187">
        <f>SUM('[6]TABELL T22G'!W24,'[6]TABELL T22P'!W24)</f>
        <v>21.52296414501571</v>
      </c>
      <c r="H28" s="187">
        <f>SUM('[6]TABELL T22G'!X24,'[6]TABELL T22P'!X24)</f>
        <v>18.980657600796881</v>
      </c>
      <c r="I28" s="187">
        <f>SUM('[6]TABELL T22G'!Y24,'[6]TABELL T22P'!Y24)</f>
        <v>23.376019167917001</v>
      </c>
      <c r="J28" s="187">
        <f>SUM('[6]TABELL T22G'!Z24,'[6]TABELL T22P'!Z24)</f>
        <v>19.439882737747858</v>
      </c>
      <c r="K28" s="187">
        <f>SUM('[6]TABELL T22G'!AA24,'[6]TABELL T22P'!AA24)</f>
        <v>18.694183177082103</v>
      </c>
      <c r="L28" s="186">
        <f>SUM('[6]TABELL T22G'!AB24,'[6]TABELL T22P'!AB24)</f>
        <v>15.089522111359358</v>
      </c>
      <c r="M28" s="186">
        <f>SUM('[6]TABELL T22G'!AC24,'[6]TABELL T22P'!AC24)</f>
        <v>24.25565348472702</v>
      </c>
      <c r="N28" s="186">
        <f>SUM('[6]TABELL T22G'!AD24,'[6]TABELL T22P'!AD24)</f>
        <v>27.537705976378714</v>
      </c>
      <c r="O28" s="186">
        <f>SUM('[6]TABELL T22G'!AE24,'[6]TABELL T22P'!AE24)</f>
        <v>24.707849348820833</v>
      </c>
      <c r="P28" s="186">
        <f>SUM('[6]TABELL T22G'!AF24,'[6]TABELL T22P'!AF24)</f>
        <v>22.986990820647112</v>
      </c>
      <c r="Q28" s="186">
        <f>SUM('[6]TABELL T22G'!AG24,'[6]TABELL T22P'!AG24)</f>
        <v>23.340014918672022</v>
      </c>
      <c r="R28" s="186">
        <f>SUM('[6]TABELL T22G'!AH24,'[6]TABELL T22P'!AH24)</f>
        <v>27.111887654902716</v>
      </c>
      <c r="S28" s="186">
        <f>SUM('[6]TABELL T22G'!AI24,'[6]TABELL T22P'!AI24)</f>
        <v>28.888888888888886</v>
      </c>
      <c r="T28" s="186">
        <f>SUM('[6]TABELL T22G'!AJ24,'[6]TABELL T22P'!AJ24)</f>
        <v>23.955773955773953</v>
      </c>
      <c r="U28" s="186">
        <f>SUM('[6]TABELL T22G'!AK24,'[6]TABELL T22P'!AK24)</f>
        <v>25.624178712220765</v>
      </c>
      <c r="V28" s="186">
        <f>SUM('[6]TABELL T22G'!AL24,'[6]TABELL T22P'!AL24)</f>
        <v>31.793478260869566</v>
      </c>
      <c r="W28" s="186">
        <f>SUM('[6]TABELL T22G'!AM24,'[6]TABELL T22P'!AM24)</f>
        <v>26.105873821609858</v>
      </c>
      <c r="X28" s="186">
        <f>SUM('[6]TABELL T22G'!AN24,'[6]TABELL T22P'!AN24)</f>
        <v>22.77121374865736</v>
      </c>
      <c r="Y28" s="186">
        <f>SUM('[6]TABELL T22G'!AO24,'[6]TABELL T22P'!AO24)</f>
        <v>18.903688524590166</v>
      </c>
      <c r="Z28" s="186">
        <f>SUM('[6]TABELL T22G'!AP24,'[6]TABELL T22P'!AP24)</f>
        <v>17.727903356732824</v>
      </c>
      <c r="AA28" s="186">
        <f>SUM('[6]TABELL T22G'!AQ24,'[6]TABELL T22P'!AQ24)</f>
        <v>18.36500099663321</v>
      </c>
    </row>
    <row r="29" spans="1:27" x14ac:dyDescent="0.2">
      <c r="A29" s="244"/>
      <c r="B29" s="62" t="s">
        <v>38</v>
      </c>
      <c r="C29" s="187">
        <f>SUM('[6]TABELL T22G'!$C25,'[6]TABELL T22P'!$C25)</f>
        <v>0</v>
      </c>
      <c r="D29" s="187">
        <f>SUM('[6]TABELL T22G'!$M25,'[6]TABELL T22P'!$M25)</f>
        <v>0</v>
      </c>
      <c r="E29" s="187">
        <f>SUM('[6]TABELL T22G'!$Q25,'[6]TABELL T22P'!$Q25)</f>
        <v>0</v>
      </c>
      <c r="F29" s="187">
        <f>SUM('[6]TABELL T22G'!V25,'[6]TABELL T22P'!V25)</f>
        <v>41.952236591324805</v>
      </c>
      <c r="G29" s="187">
        <f>SUM('[6]TABELL T22G'!W25,'[6]TABELL T22P'!W25)</f>
        <v>39.565548136252218</v>
      </c>
      <c r="H29" s="187">
        <f>SUM('[6]TABELL T22G'!X25,'[6]TABELL T22P'!X25)</f>
        <v>33.391097043032296</v>
      </c>
      <c r="I29" s="187">
        <f>SUM('[6]TABELL T22G'!Y25,'[6]TABELL T22P'!Y25)</f>
        <v>26.427738137225642</v>
      </c>
      <c r="J29" s="187">
        <f>SUM('[6]TABELL T22G'!Z25,'[6]TABELL T22P'!Z25)</f>
        <v>24.64591718223852</v>
      </c>
      <c r="K29" s="187">
        <f>SUM('[6]TABELL T22G'!AA25,'[6]TABELL T22P'!AA25)</f>
        <v>24.981844127052891</v>
      </c>
      <c r="L29" s="186">
        <f>SUM('[6]TABELL T22G'!AB25,'[6]TABELL T22P'!AB25)</f>
        <v>22.848954396573447</v>
      </c>
      <c r="M29" s="186">
        <f>SUM('[6]TABELL T22G'!AC25,'[6]TABELL T22P'!AC25)</f>
        <v>20.844045848130218</v>
      </c>
      <c r="N29" s="186">
        <f>SUM('[6]TABELL T22G'!AD25,'[6]TABELL T22P'!AD25)</f>
        <v>23.121055428622412</v>
      </c>
      <c r="O29" s="186">
        <f>SUM('[6]TABELL T22G'!AE25,'[6]TABELL T22P'!AE25)</f>
        <v>23.405721547762347</v>
      </c>
      <c r="P29" s="186">
        <f>SUM('[6]TABELL T22G'!AF25,'[6]TABELL T22P'!AF25)</f>
        <v>17.541782412678174</v>
      </c>
      <c r="Q29" s="186">
        <f>SUM('[6]TABELL T22G'!AG25,'[6]TABELL T22P'!AG25)</f>
        <v>19.577782651451372</v>
      </c>
      <c r="R29" s="186">
        <f>SUM('[6]TABELL T22G'!AH25,'[6]TABELL T22P'!AH25)</f>
        <v>19.57857269738275</v>
      </c>
      <c r="S29" s="186">
        <f>SUM('[6]TABELL T22G'!AI25,'[6]TABELL T22P'!AI25)</f>
        <v>19.829375560275071</v>
      </c>
      <c r="T29" s="186">
        <f>SUM('[6]TABELL T22G'!AJ25,'[6]TABELL T22P'!AJ25)</f>
        <v>16.995597449227365</v>
      </c>
      <c r="U29" s="186">
        <f>SUM('[6]TABELL T22G'!AK25,'[6]TABELL T22P'!AK25)</f>
        <v>17.074960864321092</v>
      </c>
      <c r="V29" s="186">
        <f>SUM('[6]TABELL T22G'!AL25,'[6]TABELL T22P'!AL25)</f>
        <v>26.09794513021501</v>
      </c>
      <c r="W29" s="186">
        <f>SUM('[6]TABELL T22G'!AM25,'[6]TABELL T22P'!AM25)</f>
        <v>27.920909143692629</v>
      </c>
      <c r="X29" s="186">
        <f>SUM('[6]TABELL T22G'!AN25,'[6]TABELL T22P'!AN25)</f>
        <v>22.238955116747125</v>
      </c>
      <c r="Y29" s="186">
        <f>SUM('[6]TABELL T22G'!AO25,'[6]TABELL T22P'!AO25)</f>
        <v>20.382388404890555</v>
      </c>
      <c r="Z29" s="186">
        <f>SUM('[6]TABELL T22G'!AP25,'[6]TABELL T22P'!AP25)</f>
        <v>15.824050928712548</v>
      </c>
      <c r="AA29" s="186">
        <f>SUM('[6]TABELL T22G'!AQ25,'[6]TABELL T22P'!AQ25)</f>
        <v>15.747848192494201</v>
      </c>
    </row>
    <row r="30" spans="1:27" x14ac:dyDescent="0.2">
      <c r="A30" s="244"/>
      <c r="B30" s="62" t="s">
        <v>213</v>
      </c>
      <c r="C30" s="187">
        <f>SUM('[6]TABELL T22G'!$C26,'[6]TABELL T22P'!$C26)</f>
        <v>0</v>
      </c>
      <c r="D30" s="187">
        <f>SUM('[6]TABELL T22G'!$M26,'[6]TABELL T22P'!$M26)</f>
        <v>0</v>
      </c>
      <c r="E30" s="187">
        <f>SUM('[6]TABELL T22G'!$Q26,'[6]TABELL T22P'!$Q26)</f>
        <v>0</v>
      </c>
      <c r="F30" s="187">
        <f>SUM('[6]TABELL T22G'!V26,'[6]TABELL T22P'!V26)</f>
        <v>7.1448200054960163</v>
      </c>
      <c r="G30" s="187">
        <f>SUM('[6]TABELL T22G'!W26,'[6]TABELL T22P'!W26)</f>
        <v>0</v>
      </c>
      <c r="H30" s="187">
        <f>SUM('[6]TABELL T22G'!X26,'[6]TABELL T22P'!X26)</f>
        <v>0</v>
      </c>
      <c r="I30" s="187">
        <f>SUM('[6]TABELL T22G'!Y26,'[6]TABELL T22P'!Y26)</f>
        <v>10.544856740253641</v>
      </c>
      <c r="J30" s="187">
        <f>SUM('[6]TABELL T22G'!Z26,'[6]TABELL T22P'!Z26)</f>
        <v>10.989501898592808</v>
      </c>
      <c r="K30" s="187">
        <f>SUM('[6]TABELL T22G'!AA26,'[6]TABELL T22P'!AA26)</f>
        <v>12.055084745762713</v>
      </c>
      <c r="L30" s="187">
        <f>SUM('[6]TABELL T22G'!AB26,'[6]TABELL T22P'!AB26)</f>
        <v>11.804791481810115</v>
      </c>
      <c r="M30" s="186">
        <f>SUM('[6]TABELL T22G'!AC26,'[6]TABELL T22P'!AC26)</f>
        <v>13.353617308992563</v>
      </c>
      <c r="N30" s="186">
        <f>SUM('[6]TABELL T22G'!AD26,'[6]TABELL T22P'!AD26)</f>
        <v>15.998707175177765</v>
      </c>
      <c r="O30" s="186">
        <f>SUM('[6]TABELL T22G'!AE26,'[6]TABELL T22P'!AE26)</f>
        <v>16.102405365318891</v>
      </c>
      <c r="P30" s="186">
        <f>SUM('[6]TABELL T22G'!AF26,'[6]TABELL T22P'!AF26)</f>
        <v>21.300339406990222</v>
      </c>
      <c r="Q30" s="186">
        <f>SUM('[6]TABELL T22G'!AG26,'[6]TABELL T22P'!AG26)</f>
        <v>23.406398479569212</v>
      </c>
      <c r="R30" s="186">
        <f>SUM('[6]TABELL T22G'!AH26,'[6]TABELL T22P'!AH26)</f>
        <v>27.827775257031412</v>
      </c>
      <c r="S30" s="186">
        <f>SUM('[6]TABELL T22G'!AI26,'[6]TABELL T22P'!AI26)</f>
        <v>28.965488322212892</v>
      </c>
      <c r="T30" s="186">
        <f>SUM('[6]TABELL T22G'!AJ26,'[6]TABELL T22P'!AJ26)</f>
        <v>29.827066476281139</v>
      </c>
      <c r="U30" s="186">
        <f>SUM('[6]TABELL T22G'!AK26,'[6]TABELL T22P'!AK26)</f>
        <v>29.115044247787615</v>
      </c>
      <c r="V30" s="186">
        <f>SUM('[6]TABELL T22G'!AL26,'[6]TABELL T22P'!AL26)</f>
        <v>25.473950287880914</v>
      </c>
      <c r="W30" s="186">
        <f>SUM('[6]TABELL T22G'!AM26,'[6]TABELL T22P'!AM26)</f>
        <v>23.851810739558761</v>
      </c>
      <c r="X30" s="186">
        <f>SUM('[6]TABELL T22G'!AN26,'[6]TABELL T22P'!AN26)</f>
        <v>26.04684173172463</v>
      </c>
      <c r="Y30" s="186">
        <f>SUM('[6]TABELL T22G'!AO26,'[6]TABELL T22P'!AO26)</f>
        <v>23.814041745730549</v>
      </c>
      <c r="Z30" s="186">
        <f>SUM('[6]TABELL T22G'!AP26,'[6]TABELL T22P'!AP26)</f>
        <v>25.880659157893547</v>
      </c>
      <c r="AA30" s="186">
        <f>SUM('[6]TABELL T22G'!AQ26,'[6]TABELL T22P'!AQ26)</f>
        <v>24.387995623700341</v>
      </c>
    </row>
    <row r="31" spans="1:27" s="162" customFormat="1" x14ac:dyDescent="0.2">
      <c r="A31" s="244"/>
      <c r="B31" s="62" t="s">
        <v>39</v>
      </c>
      <c r="C31" s="187">
        <f>SUM('[6]TABELL T22G'!$C27,'[6]TABELL T22P'!$C27)</f>
        <v>0</v>
      </c>
      <c r="D31" s="187">
        <f>SUM('[6]TABELL T22G'!$M27,'[6]TABELL T22P'!$M27)</f>
        <v>0</v>
      </c>
      <c r="E31" s="187">
        <f>SUM('[6]TABELL T22G'!$Q27,'[6]TABELL T22P'!$Q27)</f>
        <v>33.428968306299176</v>
      </c>
      <c r="F31" s="187">
        <f>SUM('[6]TABELL T22G'!V27,'[6]TABELL T22P'!V27)</f>
        <v>41.975531556679051</v>
      </c>
      <c r="G31" s="187">
        <f>SUM('[6]TABELL T22G'!W27,'[6]TABELL T22P'!W27)</f>
        <v>39.291807570633793</v>
      </c>
      <c r="H31" s="187">
        <f>SUM('[6]TABELL T22G'!X27,'[6]TABELL T22P'!X27)</f>
        <v>26.317513780963512</v>
      </c>
      <c r="I31" s="187">
        <f>SUM('[6]TABELL T22G'!Y27,'[6]TABELL T22P'!Y27)</f>
        <v>29.659467407525462</v>
      </c>
      <c r="J31" s="187">
        <f>SUM('[6]TABELL T22G'!Z27,'[6]TABELL T22P'!Z27)</f>
        <v>27.031091959124694</v>
      </c>
      <c r="K31" s="187">
        <f>SUM('[6]TABELL T22G'!AA27,'[6]TABELL T22P'!AA27)</f>
        <v>24.302657288517782</v>
      </c>
      <c r="L31" s="186">
        <f>SUM('[6]TABELL T22G'!AB27,'[6]TABELL T22P'!AB27)</f>
        <v>25.294130492196683</v>
      </c>
      <c r="M31" s="186">
        <f>SUM('[6]TABELL T22G'!AC27,'[6]TABELL T22P'!AC27)</f>
        <v>28.509026912777724</v>
      </c>
      <c r="N31" s="186">
        <f>SUM('[6]TABELL T22G'!AD27,'[6]TABELL T22P'!AD27)</f>
        <v>35.224677108968123</v>
      </c>
      <c r="O31" s="186">
        <f>SUM('[6]TABELL T22G'!AE27,'[6]TABELL T22P'!AE27)</f>
        <v>33.435494775342427</v>
      </c>
      <c r="P31" s="186">
        <f>SUM('[6]TABELL T22G'!AF27,'[6]TABELL T22P'!AF27)</f>
        <v>35.611939204413503</v>
      </c>
      <c r="Q31" s="186">
        <f>SUM('[6]TABELL T22G'!AG27,'[6]TABELL T22P'!AG27)</f>
        <v>34.198727648944022</v>
      </c>
      <c r="R31" s="186">
        <f>SUM('[6]TABELL T22G'!AH27,'[6]TABELL T22P'!AH27)</f>
        <v>39.47633274880581</v>
      </c>
      <c r="S31" s="186">
        <f>SUM('[6]TABELL T22G'!AI27,'[6]TABELL T22P'!AI27)</f>
        <v>42.77332769003268</v>
      </c>
      <c r="T31" s="186">
        <f>SUM('[6]TABELL T22G'!AJ27,'[6]TABELL T22P'!AJ27)</f>
        <v>33.328428980437934</v>
      </c>
      <c r="U31" s="186">
        <f>SUM('[6]TABELL T22G'!AK27,'[6]TABELL T22P'!AK27)</f>
        <v>31.051329044433139</v>
      </c>
      <c r="V31" s="186">
        <f>SUM('[6]TABELL T22G'!AL27,'[6]TABELL T22P'!AL27)</f>
        <v>27.371299104852238</v>
      </c>
      <c r="W31" s="186">
        <f>SUM('[6]TABELL T22G'!AM27,'[6]TABELL T22P'!AM27)</f>
        <v>27.26642547717374</v>
      </c>
      <c r="X31" s="186">
        <f>SUM('[6]TABELL T22G'!AN27,'[6]TABELL T22P'!AN27)</f>
        <v>0</v>
      </c>
      <c r="Y31" s="186">
        <f>SUM('[6]TABELL T22G'!AO27,'[6]TABELL T22P'!AO27)</f>
        <v>0</v>
      </c>
      <c r="Z31" s="186">
        <f>SUM('[6]TABELL T22G'!AP27,'[6]TABELL T22P'!AP27)</f>
        <v>0</v>
      </c>
      <c r="AA31" s="186">
        <f>SUM('[6]TABELL T22G'!AQ27,'[6]TABELL T22P'!AQ27)</f>
        <v>0</v>
      </c>
    </row>
    <row r="32" spans="1:27" x14ac:dyDescent="0.2">
      <c r="A32" s="244"/>
      <c r="B32" s="62" t="s">
        <v>40</v>
      </c>
      <c r="C32" s="187">
        <f>SUM('[6]TABELL T22G'!$C28,'[6]TABELL T22P'!$C28)</f>
        <v>23.558633147436097</v>
      </c>
      <c r="D32" s="187">
        <f>SUM('[6]TABELL T22G'!$M28,'[6]TABELL T22P'!$M28)</f>
        <v>20.620782726244947</v>
      </c>
      <c r="E32" s="187">
        <f>SUM('[6]TABELL T22G'!$Q28,'[6]TABELL T22P'!$Q28)</f>
        <v>19.075358340255367</v>
      </c>
      <c r="F32" s="187">
        <f>SUM('[6]TABELL T22G'!V28,'[6]TABELL T22P'!V28)</f>
        <v>12.966625463535228</v>
      </c>
      <c r="G32" s="187">
        <f>SUM('[6]TABELL T22G'!W28,'[6]TABELL T22P'!W28)</f>
        <v>13.622183708838822</v>
      </c>
      <c r="H32" s="187">
        <f>SUM('[6]TABELL T22G'!X28,'[6]TABELL T22P'!X28)</f>
        <v>13.307419686749743</v>
      </c>
      <c r="I32" s="187">
        <f>SUM('[6]TABELL T22G'!Y28,'[6]TABELL T22P'!Y28)</f>
        <v>13.292522955837342</v>
      </c>
      <c r="J32" s="187">
        <f>SUM('[6]TABELL T22G'!Z28,'[6]TABELL T22P'!Z28)</f>
        <v>13.232653923328758</v>
      </c>
      <c r="K32" s="187">
        <f>SUM('[6]TABELL T22G'!AA28,'[6]TABELL T22P'!AA28)</f>
        <v>12.443716741711011</v>
      </c>
      <c r="L32" s="186">
        <f>SUM('[6]TABELL T22G'!AB28,'[6]TABELL T22P'!AB28)</f>
        <v>12.383292383292384</v>
      </c>
      <c r="M32" s="186">
        <f>SUM('[6]TABELL T22G'!AC28,'[6]TABELL T22P'!AC28)</f>
        <v>12.173660800618835</v>
      </c>
      <c r="N32" s="186">
        <f>SUM('[6]TABELL T22G'!AD28,'[6]TABELL T22P'!AD28)</f>
        <v>11.988192725195201</v>
      </c>
      <c r="O32" s="186">
        <f>SUM('[6]TABELL T22G'!AE28,'[6]TABELL T22P'!AE28)</f>
        <v>12.749807840122982</v>
      </c>
      <c r="P32" s="186">
        <f>SUM('[6]TABELL T22G'!AF28,'[6]TABELL T22P'!AF28)</f>
        <v>11.742563349247154</v>
      </c>
      <c r="Q32" s="186">
        <f>SUM('[6]TABELL T22G'!AG28,'[6]TABELL T22P'!AG28)</f>
        <v>10.783446522360217</v>
      </c>
      <c r="R32" s="186">
        <f>SUM('[6]TABELL T22G'!AH28,'[6]TABELL T22P'!AH28)</f>
        <v>11.841176890570472</v>
      </c>
      <c r="S32" s="186">
        <f>SUM('[6]TABELL T22G'!AI28,'[6]TABELL T22P'!AI28)</f>
        <v>5.9550561797752808</v>
      </c>
      <c r="T32" s="186">
        <f>SUM('[6]TABELL T22G'!AJ28,'[6]TABELL T22P'!AJ28)</f>
        <v>6.0911270983213432</v>
      </c>
      <c r="U32" s="186">
        <f>SUM('[6]TABELL T22G'!AK28,'[6]TABELL T22P'!AK28)</f>
        <v>6.0777957860615883</v>
      </c>
      <c r="V32" s="186">
        <f>SUM('[6]TABELL T22G'!AL28,'[6]TABELL T22P'!AL28)</f>
        <v>6.0584181161798494</v>
      </c>
      <c r="W32" s="186">
        <f>SUM('[6]TABELL T22G'!AM28,'[6]TABELL T22P'!AM28)</f>
        <v>5.6401965051924634</v>
      </c>
      <c r="X32" s="186">
        <f>SUM('[6]TABELL T22G'!AN28,'[6]TABELL T22P'!AN28)</f>
        <v>5.8656518062099794</v>
      </c>
      <c r="Y32" s="186">
        <f>SUM('[6]TABELL T22G'!AO28,'[6]TABELL T22P'!AO28)</f>
        <v>5.7094594594594597</v>
      </c>
      <c r="Z32" s="186">
        <f>SUM('[6]TABELL T22G'!AP28,'[6]TABELL T22P'!AP28)</f>
        <v>5.6126311236076569</v>
      </c>
      <c r="AA32" s="186">
        <f>SUM('[6]TABELL T22G'!AQ28,'[6]TABELL T22P'!AQ28)</f>
        <v>5.4699266858688427</v>
      </c>
    </row>
    <row r="33" spans="1:27" x14ac:dyDescent="0.2">
      <c r="A33" s="244"/>
      <c r="B33" s="62" t="s">
        <v>41</v>
      </c>
      <c r="C33" s="187">
        <f>SUM('[6]TABELL T22G'!$C29,'[6]TABELL T22P'!$C29)</f>
        <v>62.553191489361708</v>
      </c>
      <c r="D33" s="187">
        <f>SUM('[6]TABELL T22G'!$M29,'[6]TABELL T22P'!$M29)</f>
        <v>44.604618614415678</v>
      </c>
      <c r="E33" s="187">
        <f>SUM('[6]TABELL T22G'!$Q29,'[6]TABELL T22P'!$Q29)</f>
        <v>42.238825943199558</v>
      </c>
      <c r="F33" s="187">
        <f>SUM('[6]TABELL T22G'!V29,'[6]TABELL T22P'!V29)</f>
        <v>0</v>
      </c>
      <c r="G33" s="187">
        <f>SUM('[6]TABELL T22G'!W29,'[6]TABELL T22P'!W29)</f>
        <v>32.22708656969354</v>
      </c>
      <c r="H33" s="187">
        <f>SUM('[6]TABELL T22G'!X29,'[6]TABELL T22P'!X29)</f>
        <v>0</v>
      </c>
      <c r="I33" s="187">
        <f>SUM('[6]TABELL T22G'!Y29,'[6]TABELL T22P'!Y29)</f>
        <v>27.779785568003852</v>
      </c>
      <c r="J33" s="187">
        <f>SUM('[6]TABELL T22G'!Z29,'[6]TABELL T22P'!Z29)</f>
        <v>0</v>
      </c>
      <c r="K33" s="187">
        <f>SUM('[6]TABELL T22G'!AA29,'[6]TABELL T22P'!AA29)</f>
        <v>25.909290096406661</v>
      </c>
      <c r="L33" s="186">
        <f>SUM('[6]TABELL T22G'!AB29,'[6]TABELL T22P'!AB29)</f>
        <v>0</v>
      </c>
      <c r="M33" s="186">
        <f>SUM('[6]TABELL T22G'!AC29,'[6]TABELL T22P'!AC29)</f>
        <v>27.024525682554373</v>
      </c>
      <c r="N33" s="186">
        <f>SUM('[6]TABELL T22G'!AD29,'[6]TABELL T22P'!AD29)</f>
        <v>0</v>
      </c>
      <c r="O33" s="186">
        <f>SUM('[6]TABELL T22G'!AE29,'[6]TABELL T22P'!AE29)</f>
        <v>25.27743526510481</v>
      </c>
      <c r="P33" s="186">
        <f>SUM('[6]TABELL T22G'!AF29,'[6]TABELL T22P'!AF29)</f>
        <v>0</v>
      </c>
      <c r="Q33" s="186">
        <f>SUM('[6]TABELL T22G'!AG29,'[6]TABELL T22P'!AG29)</f>
        <v>22.704761904761906</v>
      </c>
      <c r="R33" s="186">
        <f>SUM('[6]TABELL T22G'!AH29,'[6]TABELL T22P'!AH29)</f>
        <v>0</v>
      </c>
      <c r="S33" s="186">
        <f>SUM('[6]TABELL T22G'!AI29,'[6]TABELL T22P'!AI29)</f>
        <v>23.165735567970206</v>
      </c>
      <c r="T33" s="186">
        <f>SUM('[6]TABELL T22G'!AJ29,'[6]TABELL T22P'!AJ29)</f>
        <v>0</v>
      </c>
      <c r="U33" s="186">
        <f>SUM('[6]TABELL T22G'!AK29,'[6]TABELL T22P'!AK29)</f>
        <v>20.982142857142858</v>
      </c>
      <c r="V33" s="186">
        <f>SUM('[6]TABELL T22G'!AL29,'[6]TABELL T22P'!AL29)</f>
        <v>0</v>
      </c>
      <c r="W33" s="186">
        <f>SUM('[6]TABELL T22G'!AM29,'[6]TABELL T22P'!AM29)</f>
        <v>21.1116777154513</v>
      </c>
      <c r="X33" s="186">
        <f>SUM('[6]TABELL T22G'!AN29,'[6]TABELL T22P'!AN29)</f>
        <v>0</v>
      </c>
      <c r="Y33" s="186">
        <f>SUM('[6]TABELL T22G'!AO29,'[6]TABELL T22P'!AO29)</f>
        <v>16.663002857770941</v>
      </c>
      <c r="Z33" s="186">
        <f>SUM('[6]TABELL T22G'!AP29,'[6]TABELL T22P'!AP29)</f>
        <v>0</v>
      </c>
      <c r="AA33" s="186">
        <f>SUM('[6]TABELL T22G'!AQ29,'[6]TABELL T22P'!AQ29)</f>
        <v>17.123287671232877</v>
      </c>
    </row>
    <row r="34" spans="1:27" x14ac:dyDescent="0.2">
      <c r="A34" s="244"/>
      <c r="B34" s="68" t="s">
        <v>42</v>
      </c>
      <c r="C34" s="188">
        <f>SUM('[6]TABELL T22G'!$C30,'[6]TABELL T22P'!$C30)</f>
        <v>18.175993165313965</v>
      </c>
      <c r="D34" s="188">
        <f>SUM('[6]TABELL T22G'!$M30,'[6]TABELL T22P'!$M30)</f>
        <v>18.778713173742968</v>
      </c>
      <c r="E34" s="188">
        <f>SUM('[6]TABELL T22G'!$Q30,'[6]TABELL T22P'!$Q30)</f>
        <v>17.270361336719557</v>
      </c>
      <c r="F34" s="188">
        <f>SUM('[6]TABELL T22G'!V30,'[6]TABELL T22P'!V30)</f>
        <v>0</v>
      </c>
      <c r="G34" s="188">
        <f>SUM('[6]TABELL T22G'!W30,'[6]TABELL T22P'!W30)</f>
        <v>14.60499024288467</v>
      </c>
      <c r="H34" s="188">
        <f>SUM('[6]TABELL T22G'!X30,'[6]TABELL T22P'!X30)</f>
        <v>15.80188679245283</v>
      </c>
      <c r="I34" s="188">
        <f>SUM('[6]TABELL T22G'!Y30,'[6]TABELL T22P'!Y30)</f>
        <v>15.143320117727896</v>
      </c>
      <c r="J34" s="188">
        <f>SUM('[6]TABELL T22G'!Z30,'[6]TABELL T22P'!Z30)</f>
        <v>15.617792661090265</v>
      </c>
      <c r="K34" s="188">
        <f>SUM('[6]TABELL T22G'!AA30,'[6]TABELL T22P'!AA30)</f>
        <v>15.663083530795646</v>
      </c>
      <c r="L34" s="189">
        <f>SUM('[6]TABELL T22G'!AB30,'[6]TABELL T22P'!AB30)</f>
        <v>15.904806786050896</v>
      </c>
      <c r="M34" s="189">
        <f>SUM('[6]TABELL T22G'!AC30,'[6]TABELL T22P'!AC30)</f>
        <v>15.577560089420237</v>
      </c>
      <c r="N34" s="189">
        <f>SUM('[6]TABELL T22G'!AD30,'[6]TABELL T22P'!AD30)</f>
        <v>14.790249391142138</v>
      </c>
      <c r="O34" s="189">
        <f>SUM('[6]TABELL T22G'!AE30,'[6]TABELL T22P'!AE30)</f>
        <v>16.384581408396905</v>
      </c>
      <c r="P34" s="189">
        <f>SUM('[6]TABELL T22G'!AF30,'[6]TABELL T22P'!AF30)</f>
        <v>16.414985348148114</v>
      </c>
      <c r="Q34" s="189">
        <f>SUM('[6]TABELL T22G'!AG30,'[6]TABELL T22P'!AG30)</f>
        <v>16.442416880133095</v>
      </c>
      <c r="R34" s="189">
        <f>SUM('[6]TABELL T22G'!AH30,'[6]TABELL T22P'!AH30)</f>
        <v>16.420951845723149</v>
      </c>
      <c r="S34" s="189">
        <f>SUM('[6]TABELL T22G'!AI30,'[6]TABELL T22P'!AI30)</f>
        <v>15.984015196598108</v>
      </c>
      <c r="T34" s="189">
        <f>SUM('[6]TABELL T22G'!AJ30,'[6]TABELL T22P'!AJ30)</f>
        <v>15.237929043624193</v>
      </c>
      <c r="U34" s="189">
        <f>SUM('[6]TABELL T22G'!AK30,'[6]TABELL T22P'!AK30)</f>
        <v>15.039728147857803</v>
      </c>
      <c r="V34" s="189">
        <f>SUM('[6]TABELL T22G'!AL30,'[6]TABELL T22P'!AL30)</f>
        <v>14.153174372639899</v>
      </c>
      <c r="W34" s="189">
        <f>SUM('[6]TABELL T22G'!AM30,'[6]TABELL T22P'!AM30)</f>
        <v>13.677681052153778</v>
      </c>
      <c r="X34" s="189">
        <f>SUM('[6]TABELL T22G'!AN30,'[6]TABELL T22P'!AN30)</f>
        <v>13.854632844672294</v>
      </c>
      <c r="Y34" s="189">
        <f>SUM('[6]TABELL T22G'!AO30,'[6]TABELL T22P'!AO30)</f>
        <v>12.730507715695872</v>
      </c>
      <c r="Z34" s="189">
        <f>SUM('[6]TABELL T22G'!AP30,'[6]TABELL T22P'!AP30)</f>
        <v>12.444796840789648</v>
      </c>
      <c r="AA34" s="189">
        <f>SUM('[6]TABELL T22G'!AQ30,'[6]TABELL T22P'!AQ30)</f>
        <v>13.174510182225296</v>
      </c>
    </row>
    <row r="35" spans="1:27" x14ac:dyDescent="0.2">
      <c r="A35" s="244"/>
      <c r="B35" s="66" t="s">
        <v>43</v>
      </c>
      <c r="C35" s="187">
        <f>SUM('[6]TABELL T22G'!$C31,'[6]TABELL T22P'!$C31)</f>
        <v>0</v>
      </c>
      <c r="D35" s="187">
        <f>SUM('[6]TABELL T22G'!$M31,'[6]TABELL T22P'!$M31)</f>
        <v>0</v>
      </c>
      <c r="E35" s="187">
        <f>SUM('[6]TABELL T22G'!$Q31,'[6]TABELL T22P'!$Q31)</f>
        <v>34.963428357089271</v>
      </c>
      <c r="F35" s="187">
        <f>SUM('[6]TABELL T22G'!V31,'[6]TABELL T22P'!V31)</f>
        <v>32.378390775838703</v>
      </c>
      <c r="G35" s="187">
        <f>SUM('[6]TABELL T22G'!W31,'[6]TABELL T22P'!W31)</f>
        <v>31.440922190201729</v>
      </c>
      <c r="H35" s="187">
        <f>SUM('[6]TABELL T22G'!X31,'[6]TABELL T22P'!X31)</f>
        <v>45.743034055727556</v>
      </c>
      <c r="I35" s="187">
        <f>SUM('[6]TABELL T22G'!Y31,'[6]TABELL T22P'!Y31)</f>
        <v>40.862621210126804</v>
      </c>
      <c r="J35" s="187">
        <f>SUM('[6]TABELL T22G'!Z31,'[6]TABELL T22P'!Z31)</f>
        <v>39.365313366826371</v>
      </c>
      <c r="K35" s="187">
        <f>SUM('[6]TABELL T22G'!AA31,'[6]TABELL T22P'!AA31)</f>
        <v>36.668759530002689</v>
      </c>
      <c r="L35" s="186">
        <f>SUM('[6]TABELL T22G'!AB31,'[6]TABELL T22P'!AB31)</f>
        <v>37.462666304642951</v>
      </c>
      <c r="M35" s="186">
        <f>SUM('[6]TABELL T22G'!AC31,'[6]TABELL T22P'!AC31)</f>
        <v>35.736550277236624</v>
      </c>
      <c r="N35" s="186">
        <f>SUM('[6]TABELL T22G'!AD31,'[6]TABELL T22P'!AD31)</f>
        <v>35.424722950351665</v>
      </c>
      <c r="O35" s="186">
        <f>SUM('[6]TABELL T22G'!AE31,'[6]TABELL T22P'!AE31)</f>
        <v>34.438086417711332</v>
      </c>
      <c r="P35" s="186">
        <f>SUM('[6]TABELL T22G'!AF31,'[6]TABELL T22P'!AF31)</f>
        <v>36.17922082909314</v>
      </c>
      <c r="Q35" s="186">
        <f>SUM('[6]TABELL T22G'!AG31,'[6]TABELL T22P'!AG31)</f>
        <v>34.764304722462285</v>
      </c>
      <c r="R35" s="186">
        <f>SUM('[6]TABELL T22G'!AH31,'[6]TABELL T22P'!AH31)</f>
        <v>28.353851834820837</v>
      </c>
      <c r="S35" s="186">
        <f>SUM('[6]TABELL T22G'!AI31,'[6]TABELL T22P'!AI31)</f>
        <v>27.123226888891974</v>
      </c>
      <c r="T35" s="186">
        <f>SUM('[6]TABELL T22G'!AJ31,'[6]TABELL T22P'!AJ31)</f>
        <v>24.25316361747133</v>
      </c>
      <c r="U35" s="186">
        <f>SUM('[6]TABELL T22G'!AK31,'[6]TABELL T22P'!AK31)</f>
        <v>24.551650821950421</v>
      </c>
      <c r="V35" s="186">
        <f>SUM('[6]TABELL T22G'!AL31,'[6]TABELL T22P'!AL31)</f>
        <v>2.9543554589533523</v>
      </c>
      <c r="W35" s="186">
        <f>SUM('[6]TABELL T22G'!AM31,'[6]TABELL T22P'!AM31)</f>
        <v>2.6318730714094807</v>
      </c>
      <c r="X35" s="186">
        <f>SUM('[6]TABELL T22G'!AN31,'[6]TABELL T22P'!AN31)</f>
        <v>2.2428812155507378</v>
      </c>
      <c r="Y35" s="186">
        <f>SUM('[6]TABELL T22G'!AO31,'[6]TABELL T22P'!AO31)</f>
        <v>1.566774934321886</v>
      </c>
      <c r="Z35" s="186">
        <f>SUM('[6]TABELL T22G'!AP31,'[6]TABELL T22P'!AP31)</f>
        <v>2.2177085489219275</v>
      </c>
      <c r="AA35" s="186">
        <f>SUM('[6]TABELL T22G'!AQ31,'[6]TABELL T22P'!AQ31)</f>
        <v>2.2503269813491027</v>
      </c>
    </row>
    <row r="36" spans="1:27" x14ac:dyDescent="0.2">
      <c r="A36" s="244"/>
      <c r="B36" s="62" t="s">
        <v>44</v>
      </c>
      <c r="C36" s="187">
        <f>SUM('[6]TABELL T22G'!$C32,'[6]TABELL T22P'!$C32)</f>
        <v>0</v>
      </c>
      <c r="D36" s="187">
        <f>SUM('[6]TABELL T22G'!$M32,'[6]TABELL T22P'!$M32)</f>
        <v>36.288605301311343</v>
      </c>
      <c r="E36" s="187">
        <f>SUM('[6]TABELL T22G'!$Q32,'[6]TABELL T22P'!$Q32)</f>
        <v>42.03592788319088</v>
      </c>
      <c r="F36" s="187">
        <f>SUM('[6]TABELL T22G'!V32,'[6]TABELL T22P'!V32)</f>
        <v>34.700300970179221</v>
      </c>
      <c r="G36" s="187">
        <f>SUM('[6]TABELL T22G'!W32,'[6]TABELL T22P'!W32)</f>
        <v>31.535298296766186</v>
      </c>
      <c r="H36" s="187">
        <f>SUM('[6]TABELL T22G'!X32,'[6]TABELL T22P'!X32)</f>
        <v>29.990976898658772</v>
      </c>
      <c r="I36" s="187">
        <f>SUM('[6]TABELL T22G'!Y32,'[6]TABELL T22P'!Y32)</f>
        <v>28.418103030989862</v>
      </c>
      <c r="J36" s="187">
        <f>SUM('[6]TABELL T22G'!Z32,'[6]TABELL T22P'!Z32)</f>
        <v>27.183188659640763</v>
      </c>
      <c r="K36" s="187">
        <f>SUM('[6]TABELL T22G'!AA32,'[6]TABELL T22P'!AA32)</f>
        <v>26.134913653355568</v>
      </c>
      <c r="L36" s="186">
        <f>SUM('[6]TABELL T22G'!AB32,'[6]TABELL T22P'!AB32)</f>
        <v>21.705135998799186</v>
      </c>
      <c r="M36" s="186">
        <f>SUM('[6]TABELL T22G'!AC32,'[6]TABELL T22P'!AC32)</f>
        <v>19.0080399137724</v>
      </c>
      <c r="N36" s="186">
        <f>SUM('[6]TABELL T22G'!AD32,'[6]TABELL T22P'!AD32)</f>
        <v>15.423541499706641</v>
      </c>
      <c r="O36" s="186">
        <f>SUM('[6]TABELL T22G'!AE32,'[6]TABELL T22P'!AE32)</f>
        <v>16.120747884335533</v>
      </c>
      <c r="P36" s="186">
        <f>SUM('[6]TABELL T22G'!AF32,'[6]TABELL T22P'!AF32)</f>
        <v>17.212140262815449</v>
      </c>
      <c r="Q36" s="186">
        <f>SUM('[6]TABELL T22G'!AG32,'[6]TABELL T22P'!AG32)</f>
        <v>16.220546522260186</v>
      </c>
      <c r="R36" s="186">
        <f>SUM('[6]TABELL T22G'!AH32,'[6]TABELL T22P'!AH32)</f>
        <v>13.826794742094076</v>
      </c>
      <c r="S36" s="186">
        <f>SUM('[6]TABELL T22G'!AI32,'[6]TABELL T22P'!AI32)</f>
        <v>7.8502446267855124</v>
      </c>
      <c r="T36" s="186">
        <f>SUM('[6]TABELL T22G'!AJ32,'[6]TABELL T22P'!AJ32)</f>
        <v>7.9855835072872026</v>
      </c>
      <c r="U36" s="186">
        <f>SUM('[6]TABELL T22G'!AK32,'[6]TABELL T22P'!AK32)</f>
        <v>8.0664795893249561</v>
      </c>
      <c r="V36" s="186">
        <f>SUM('[6]TABELL T22G'!AL32,'[6]TABELL T22P'!AL32)</f>
        <v>6.8605092722654319</v>
      </c>
      <c r="W36" s="186">
        <f>SUM('[6]TABELL T22G'!AM32,'[6]TABELL T22P'!AM32)</f>
        <v>7.0390434831729678</v>
      </c>
      <c r="X36" s="186">
        <f>SUM('[6]TABELL T22G'!AN32,'[6]TABELL T22P'!AN32)</f>
        <v>6.9255428740520788</v>
      </c>
      <c r="Y36" s="186">
        <f>SUM('[6]TABELL T22G'!AO32,'[6]TABELL T22P'!AO32)</f>
        <v>7.0424668714644918</v>
      </c>
      <c r="Z36" s="186">
        <f>SUM('[6]TABELL T22G'!AP32,'[6]TABELL T22P'!AP32)</f>
        <v>7.0310963132842499</v>
      </c>
      <c r="AA36" s="186">
        <f>SUM('[6]TABELL T22G'!AQ32,'[6]TABELL T22P'!AQ32)</f>
        <v>7.017278176377566</v>
      </c>
    </row>
    <row r="37" spans="1:27" x14ac:dyDescent="0.2">
      <c r="A37" s="244"/>
      <c r="B37" s="62" t="s">
        <v>48</v>
      </c>
      <c r="C37" s="187">
        <f>SUM('[6]TABELL T22G'!$C33,'[6]TABELL T22P'!$C33)</f>
        <v>0</v>
      </c>
      <c r="D37" s="187">
        <f>SUM('[6]TABELL T22G'!$M33,'[6]TABELL T22P'!$M33)</f>
        <v>21.47529575519258</v>
      </c>
      <c r="E37" s="187">
        <f>SUM('[6]TABELL T22G'!$Q33,'[6]TABELL T22P'!$Q33)</f>
        <v>40.230740602880338</v>
      </c>
      <c r="F37" s="187">
        <f>SUM('[6]TABELL T22G'!V33,'[6]TABELL T22P'!V33)</f>
        <v>24.679592507172298</v>
      </c>
      <c r="G37" s="187">
        <f>SUM('[6]TABELL T22G'!W33,'[6]TABELL T22P'!W33)</f>
        <v>23.689500541020845</v>
      </c>
      <c r="H37" s="187">
        <f>SUM('[6]TABELL T22G'!X33,'[6]TABELL T22P'!X33)</f>
        <v>26.575082898958865</v>
      </c>
      <c r="I37" s="187">
        <f>SUM('[6]TABELL T22G'!Y33,'[6]TABELL T22P'!Y33)</f>
        <v>31.641961231649098</v>
      </c>
      <c r="J37" s="187">
        <f>SUM('[6]TABELL T22G'!Z33,'[6]TABELL T22P'!Z33)</f>
        <v>30.696338836952805</v>
      </c>
      <c r="K37" s="187">
        <f>SUM('[6]TABELL T22G'!AA33,'[6]TABELL T22P'!AA33)</f>
        <v>29.734772757880158</v>
      </c>
      <c r="L37" s="186">
        <f>SUM('[6]TABELL T22G'!AB33,'[6]TABELL T22P'!AB33)</f>
        <v>32.835592260316858</v>
      </c>
      <c r="M37" s="186">
        <f>SUM('[6]TABELL T22G'!AC33,'[6]TABELL T22P'!AC33)</f>
        <v>35.453186785814367</v>
      </c>
      <c r="N37" s="186">
        <f>SUM('[6]TABELL T22G'!AD33,'[6]TABELL T22P'!AD33)</f>
        <v>32.859991790413488</v>
      </c>
      <c r="O37" s="186">
        <f>SUM('[6]TABELL T22G'!AE33,'[6]TABELL T22P'!AE33)</f>
        <v>33.942354691160858</v>
      </c>
      <c r="P37" s="186">
        <f>SUM('[6]TABELL T22G'!AF33,'[6]TABELL T22P'!AF33)</f>
        <v>30.271920055470062</v>
      </c>
      <c r="Q37" s="186">
        <f>SUM('[6]TABELL T22G'!AG33,'[6]TABELL T22P'!AG33)</f>
        <v>27.875900276535234</v>
      </c>
      <c r="R37" s="186">
        <f>SUM('[6]TABELL T22G'!AH33,'[6]TABELL T22P'!AH33)</f>
        <v>24.625486154282758</v>
      </c>
      <c r="S37" s="186">
        <f>SUM('[6]TABELL T22G'!AI33,'[6]TABELL T22P'!AI33)</f>
        <v>20.634041684031821</v>
      </c>
      <c r="T37" s="186">
        <f>SUM('[6]TABELL T22G'!AJ33,'[6]TABELL T22P'!AJ33)</f>
        <v>28.746517773650471</v>
      </c>
      <c r="U37" s="186">
        <f>SUM('[6]TABELL T22G'!AK33,'[6]TABELL T22P'!AK33)</f>
        <v>28.256433926614847</v>
      </c>
      <c r="V37" s="186">
        <f>SUM('[6]TABELL T22G'!AL33,'[6]TABELL T22P'!AL33)</f>
        <v>21.926080816434805</v>
      </c>
      <c r="W37" s="186">
        <f>SUM('[6]TABELL T22G'!AM33,'[6]TABELL T22P'!AM33)</f>
        <v>21.212622921270302</v>
      </c>
      <c r="X37" s="186">
        <f>SUM('[6]TABELL T22G'!AN33,'[6]TABELL T22P'!AN33)</f>
        <v>21.648798117576874</v>
      </c>
      <c r="Y37" s="186">
        <f>SUM('[6]TABELL T22G'!AO33,'[6]TABELL T22P'!AO33)</f>
        <v>19.980880117980476</v>
      </c>
      <c r="Z37" s="186">
        <f>SUM('[6]TABELL T22G'!AP33,'[6]TABELL T22P'!AP33)</f>
        <v>19.742348708193774</v>
      </c>
      <c r="AA37" s="186">
        <f>SUM('[6]TABELL T22G'!AQ33,'[6]TABELL T22P'!AQ33)</f>
        <v>18.540861327380629</v>
      </c>
    </row>
    <row r="38" spans="1:27" x14ac:dyDescent="0.2">
      <c r="A38" s="244"/>
      <c r="B38" s="62" t="s">
        <v>49</v>
      </c>
      <c r="C38" s="187">
        <f>SUM('[6]TABELL T22G'!$C34,'[6]TABELL T22P'!$C34)</f>
        <v>0</v>
      </c>
      <c r="D38" s="187">
        <f>SUM('[6]TABELL T22G'!$M34,'[6]TABELL T22P'!$M34)</f>
        <v>0</v>
      </c>
      <c r="E38" s="187">
        <f>SUM('[6]TABELL T22G'!$Q34,'[6]TABELL T22P'!$Q34)</f>
        <v>25.81736231347416</v>
      </c>
      <c r="F38" s="187">
        <f>SUM('[6]TABELL T22G'!V34,'[6]TABELL T22P'!V34)</f>
        <v>27.073702715058115</v>
      </c>
      <c r="G38" s="187">
        <f>SUM('[6]TABELL T22G'!W34,'[6]TABELL T22P'!W34)</f>
        <v>25.971139742409644</v>
      </c>
      <c r="H38" s="187">
        <f>SUM('[6]TABELL T22G'!X34,'[6]TABELL T22P'!X34)</f>
        <v>24.774572350295774</v>
      </c>
      <c r="I38" s="187">
        <f>SUM('[6]TABELL T22G'!Y34,'[6]TABELL T22P'!Y34)</f>
        <v>22.37433205383125</v>
      </c>
      <c r="J38" s="187">
        <f>SUM('[6]TABELL T22G'!Z34,'[6]TABELL T22P'!Z34)</f>
        <v>20.109961453777878</v>
      </c>
      <c r="K38" s="187">
        <f>SUM('[6]TABELL T22G'!AA34,'[6]TABELL T22P'!AA34)</f>
        <v>24.419956528516629</v>
      </c>
      <c r="L38" s="186">
        <f>SUM('[6]TABELL T22G'!AB34,'[6]TABELL T22P'!AB34)</f>
        <v>24.679005597503988</v>
      </c>
      <c r="M38" s="186">
        <f>SUM('[6]TABELL T22G'!AC34,'[6]TABELL T22P'!AC34)</f>
        <v>24.612894847255799</v>
      </c>
      <c r="N38" s="186">
        <f>SUM('[6]TABELL T22G'!AD34,'[6]TABELL T22P'!AD34)</f>
        <v>22.018369739884669</v>
      </c>
      <c r="O38" s="186">
        <f>SUM('[6]TABELL T22G'!AE34,'[6]TABELL T22P'!AE34)</f>
        <v>20.827798978111279</v>
      </c>
      <c r="P38" s="186">
        <f>SUM('[6]TABELL T22G'!AF34,'[6]TABELL T22P'!AF34)</f>
        <v>18.279437275284138</v>
      </c>
      <c r="Q38" s="186">
        <f>SUM('[6]TABELL T22G'!AG34,'[6]TABELL T22P'!AG34)</f>
        <v>14.347807221683077</v>
      </c>
      <c r="R38" s="186">
        <f>SUM('[6]TABELL T22G'!AH34,'[6]TABELL T22P'!AH34)</f>
        <v>13.134138958489983</v>
      </c>
      <c r="S38" s="186">
        <f>SUM('[6]TABELL T22G'!AI34,'[6]TABELL T22P'!AI34)</f>
        <v>13.051879047569342</v>
      </c>
      <c r="T38" s="186">
        <f>SUM('[6]TABELL T22G'!AJ34,'[6]TABELL T22P'!AJ34)</f>
        <v>12.205061267771359</v>
      </c>
      <c r="U38" s="186">
        <f>SUM('[6]TABELL T22G'!AK34,'[6]TABELL T22P'!AK34)</f>
        <v>13.54582934283005</v>
      </c>
      <c r="V38" s="186">
        <f>SUM('[6]TABELL T22G'!AL34,'[6]TABELL T22P'!AL34)</f>
        <v>13.465311415808552</v>
      </c>
      <c r="W38" s="186">
        <f>SUM('[6]TABELL T22G'!AM34,'[6]TABELL T22P'!AM34)</f>
        <v>14.013560329183765</v>
      </c>
      <c r="X38" s="186">
        <f>SUM('[6]TABELL T22G'!AN34,'[6]TABELL T22P'!AN34)</f>
        <v>13.880356058939372</v>
      </c>
      <c r="Y38" s="186">
        <f>SUM('[6]TABELL T22G'!AO34,'[6]TABELL T22P'!AO34)</f>
        <v>14.404653790644</v>
      </c>
      <c r="Z38" s="186">
        <f>SUM('[6]TABELL T22G'!AP34,'[6]TABELL T22P'!AP34)</f>
        <v>14.459285217215964</v>
      </c>
      <c r="AA38" s="186">
        <f>SUM('[6]TABELL T22G'!AQ34,'[6]TABELL T22P'!AQ34)</f>
        <v>14.334838649201624</v>
      </c>
    </row>
    <row r="39" spans="1:27" x14ac:dyDescent="0.2">
      <c r="A39" s="244"/>
      <c r="B39" s="67" t="s">
        <v>50</v>
      </c>
      <c r="C39" s="187">
        <f>SUM('[6]TABELL T22G'!$C35,'[6]TABELL T22P'!$C35)</f>
        <v>31.566066500437127</v>
      </c>
      <c r="D39" s="187">
        <f>SUM('[6]TABELL T22G'!$M35,'[6]TABELL T22P'!$M35)</f>
        <v>21.784914057632378</v>
      </c>
      <c r="E39" s="187">
        <f>SUM('[6]TABELL T22G'!$Q35,'[6]TABELL T22P'!$Q35)</f>
        <v>19.744846816741607</v>
      </c>
      <c r="F39" s="187">
        <f>SUM('[6]TABELL T22G'!V35,'[6]TABELL T22P'!V35)</f>
        <v>16.718202591087792</v>
      </c>
      <c r="G39" s="187">
        <f>SUM('[6]TABELL T22G'!W35,'[6]TABELL T22P'!W35)</f>
        <v>16.714063897859006</v>
      </c>
      <c r="H39" s="187">
        <f>SUM('[6]TABELL T22G'!X35,'[6]TABELL T22P'!X35)</f>
        <v>15.642511376182346</v>
      </c>
      <c r="I39" s="187">
        <f>SUM('[6]TABELL T22G'!Y35,'[6]TABELL T22P'!Y35)</f>
        <v>15.556196271390993</v>
      </c>
      <c r="J39" s="187">
        <f>SUM('[6]TABELL T22G'!Z35,'[6]TABELL T22P'!Z35)</f>
        <v>16.08782081256139</v>
      </c>
      <c r="K39" s="187">
        <f>SUM('[6]TABELL T22G'!AA35,'[6]TABELL T22P'!AA35)</f>
        <v>17.18085675497905</v>
      </c>
      <c r="L39" s="186">
        <f>SUM('[6]TABELL T22G'!AB35,'[6]TABELL T22P'!AB35)</f>
        <v>16.859193938353012</v>
      </c>
      <c r="M39" s="186">
        <f>SUM('[6]TABELL T22G'!AC35,'[6]TABELL T22P'!AC35)</f>
        <v>17.762017493353092</v>
      </c>
      <c r="N39" s="186">
        <f>SUM('[6]TABELL T22G'!AD35,'[6]TABELL T22P'!AD35)</f>
        <v>18.334711547402343</v>
      </c>
      <c r="O39" s="186">
        <f>SUM('[6]TABELL T22G'!AE35,'[6]TABELL T22P'!AE35)</f>
        <v>20.270103113046193</v>
      </c>
      <c r="P39" s="186">
        <f>SUM('[6]TABELL T22G'!AF35,'[6]TABELL T22P'!AF35)</f>
        <v>20.282216314201879</v>
      </c>
      <c r="Q39" s="186">
        <f>SUM('[6]TABELL T22G'!AG35,'[6]TABELL T22P'!AG35)</f>
        <v>19.640750411373997</v>
      </c>
      <c r="R39" s="186">
        <f>SUM('[6]TABELL T22G'!AH35,'[6]TABELL T22P'!AH35)</f>
        <v>19.278888176436006</v>
      </c>
      <c r="S39" s="186">
        <f>SUM('[6]TABELL T22G'!AI35,'[6]TABELL T22P'!AI35)</f>
        <v>18.890508444720705</v>
      </c>
      <c r="T39" s="186">
        <f>SUM('[6]TABELL T22G'!AJ35,'[6]TABELL T22P'!AJ35)</f>
        <v>18.955782515296836</v>
      </c>
      <c r="U39" s="186">
        <f>SUM('[6]TABELL T22G'!AK35,'[6]TABELL T22P'!AK35)</f>
        <v>19.336471302763435</v>
      </c>
      <c r="V39" s="186">
        <f>SUM('[6]TABELL T22G'!AL35,'[6]TABELL T22P'!AL35)</f>
        <v>18.740573152337859</v>
      </c>
      <c r="W39" s="186">
        <f>SUM('[6]TABELL T22G'!AM35,'[6]TABELL T22P'!AM35)</f>
        <v>17.956031126116539</v>
      </c>
      <c r="X39" s="186">
        <f>SUM('[6]TABELL T22G'!AN35,'[6]TABELL T22P'!AN35)</f>
        <v>17.088184129532983</v>
      </c>
      <c r="Y39" s="186">
        <f>SUM('[6]TABELL T22G'!AO35,'[6]TABELL T22P'!AO35)</f>
        <v>17.274595427690727</v>
      </c>
      <c r="Z39" s="186">
        <f>SUM('[6]TABELL T22G'!AP35,'[6]TABELL T22P'!AP35)</f>
        <v>17.751141552511417</v>
      </c>
      <c r="AA39" s="186">
        <f>SUM('[6]TABELL T22G'!AQ35,'[6]TABELL T22P'!AQ35)</f>
        <v>17.195565087288752</v>
      </c>
    </row>
    <row r="40" spans="1:27" x14ac:dyDescent="0.2">
      <c r="A40" s="244"/>
      <c r="B40" s="62" t="s">
        <v>53</v>
      </c>
      <c r="C40" s="187">
        <f>SUM('[6]TABELL T22G'!$C36,'[6]TABELL T22P'!$C36)</f>
        <v>6.349706838434571</v>
      </c>
      <c r="D40" s="187">
        <f>SUM('[6]TABELL T22G'!$M36,'[6]TABELL T22P'!$M36)</f>
        <v>4.1451149425287355</v>
      </c>
      <c r="E40" s="187">
        <f>SUM('[6]TABELL T22G'!$Q36,'[6]TABELL T22P'!$Q36)</f>
        <v>3.8357928265252528</v>
      </c>
      <c r="F40" s="187">
        <f>SUM('[6]TABELL T22G'!V36,'[6]TABELL T22P'!V36)</f>
        <v>0</v>
      </c>
      <c r="G40" s="187">
        <f>SUM('[6]TABELL T22G'!W36,'[6]TABELL T22P'!W36)</f>
        <v>2.9285820033428123</v>
      </c>
      <c r="H40" s="187">
        <f>SUM('[6]TABELL T22G'!X36,'[6]TABELL T22P'!X36)</f>
        <v>0</v>
      </c>
      <c r="I40" s="187">
        <f>SUM('[6]TABELL T22G'!Y36,'[6]TABELL T22P'!Y36)</f>
        <v>3.883314560879584</v>
      </c>
      <c r="J40" s="187">
        <f>SUM('[6]TABELL T22G'!Z36,'[6]TABELL T22P'!Z36)</f>
        <v>3.5130504252031409</v>
      </c>
      <c r="K40" s="187">
        <f>SUM('[6]TABELL T22G'!AA36,'[6]TABELL T22P'!AA36)</f>
        <v>5.1903079047851159</v>
      </c>
      <c r="L40" s="186">
        <f>SUM('[6]TABELL T22G'!AB36,'[6]TABELL T22P'!AB36)</f>
        <v>4.6931248748851484</v>
      </c>
      <c r="M40" s="186">
        <f>SUM('[6]TABELL T22G'!AC36,'[6]TABELL T22P'!AC36)</f>
        <v>5.1084081511008455</v>
      </c>
      <c r="N40" s="186">
        <f>SUM('[6]TABELL T22G'!AD36,'[6]TABELL T22P'!AD36)</f>
        <v>4.6366285207550355</v>
      </c>
      <c r="O40" s="186">
        <f>SUM('[6]TABELL T22G'!AE36,'[6]TABELL T22P'!AE36)</f>
        <v>4.4463249942701992</v>
      </c>
      <c r="P40" s="186">
        <f>SUM('[6]TABELL T22G'!AF36,'[6]TABELL T22P'!AF36)</f>
        <v>4.9060570459423882</v>
      </c>
      <c r="Q40" s="186">
        <f>SUM('[6]TABELL T22G'!AG36,'[6]TABELL T22P'!AG36)</f>
        <v>4.6267538654479035</v>
      </c>
      <c r="R40" s="186">
        <f>SUM('[6]TABELL T22G'!AH36,'[6]TABELL T22P'!AH36)</f>
        <v>5.095483454772519</v>
      </c>
      <c r="S40" s="186">
        <f>SUM('[6]TABELL T22G'!AI36,'[6]TABELL T22P'!AI36)</f>
        <v>3.9066072932964255</v>
      </c>
      <c r="T40" s="186">
        <f>SUM('[6]TABELL T22G'!AJ36,'[6]TABELL T22P'!AJ36)</f>
        <v>3.9871455332342869</v>
      </c>
      <c r="U40" s="186">
        <f>SUM('[6]TABELL T22G'!AK36,'[6]TABELL T22P'!AK36)</f>
        <v>3.6027299374389341</v>
      </c>
      <c r="V40" s="186">
        <f>SUM('[6]TABELL T22G'!AL36,'[6]TABELL T22P'!AL36)</f>
        <v>3.5983316128672267</v>
      </c>
      <c r="W40" s="186">
        <f>SUM('[6]TABELL T22G'!AM36,'[6]TABELL T22P'!AM36)</f>
        <v>3.740709307409408</v>
      </c>
      <c r="X40" s="186">
        <f>SUM('[6]TABELL T22G'!AN36,'[6]TABELL T22P'!AN36)</f>
        <v>3.7293188068674343</v>
      </c>
      <c r="Y40" s="186">
        <f>SUM('[6]TABELL T22G'!AO36,'[6]TABELL T22P'!AO36)</f>
        <v>4.6287852215596867</v>
      </c>
      <c r="Z40" s="186">
        <f>SUM('[6]TABELL T22G'!AP36,'[6]TABELL T22P'!AP36)</f>
        <v>4.5124413479311816</v>
      </c>
      <c r="AA40" s="186">
        <f>SUM('[6]TABELL T22G'!AQ36,'[6]TABELL T22P'!AQ36)</f>
        <v>4.5272703377917143</v>
      </c>
    </row>
    <row r="41" spans="1:27" x14ac:dyDescent="0.2">
      <c r="A41" s="244"/>
      <c r="B41" s="62" t="s">
        <v>52</v>
      </c>
      <c r="C41" s="187">
        <f>SUM('[6]TABELL T22G'!$C37,'[6]TABELL T22P'!$C37)</f>
        <v>5.9171597633136095</v>
      </c>
      <c r="D41" s="187">
        <f>SUM('[6]TABELL T22G'!$M37,'[6]TABELL T22P'!$M37)</f>
        <v>0</v>
      </c>
      <c r="E41" s="187">
        <f>SUM('[6]TABELL T22G'!$Q37,'[6]TABELL T22P'!$Q37)</f>
        <v>0</v>
      </c>
      <c r="F41" s="187">
        <f>SUM('[6]TABELL T22G'!V37,'[6]TABELL T22P'!V37)</f>
        <v>3.2318501170960188</v>
      </c>
      <c r="G41" s="187">
        <f>SUM('[6]TABELL T22G'!W37,'[6]TABELL T22P'!W37)</f>
        <v>0</v>
      </c>
      <c r="H41" s="187">
        <f>SUM('[6]TABELL T22G'!X37,'[6]TABELL T22P'!X37)</f>
        <v>0</v>
      </c>
      <c r="I41" s="187">
        <f>SUM('[6]TABELL T22G'!Y37,'[6]TABELL T22P'!Y37)</f>
        <v>0</v>
      </c>
      <c r="J41" s="187">
        <f>SUM('[6]TABELL T22G'!Z37,'[6]TABELL T22P'!Z37)</f>
        <v>3.3587786259541983</v>
      </c>
      <c r="K41" s="187">
        <f>SUM('[6]TABELL T22G'!AA37,'[6]TABELL T22P'!AA37)</f>
        <v>0</v>
      </c>
      <c r="L41" s="187">
        <f>SUM('[6]TABELL T22G'!AB37,'[6]TABELL T22P'!AB37)</f>
        <v>0</v>
      </c>
      <c r="M41" s="186">
        <f>SUM('[6]TABELL T22G'!AC37,'[6]TABELL T22P'!AC37)</f>
        <v>0</v>
      </c>
      <c r="N41" s="186">
        <f>SUM('[6]TABELL T22G'!AD37,'[6]TABELL T22P'!AD37)</f>
        <v>2.3312883435582821</v>
      </c>
      <c r="O41" s="186">
        <f>SUM('[6]TABELL T22G'!AE37,'[6]TABELL T22P'!AE37)</f>
        <v>0</v>
      </c>
      <c r="P41" s="186">
        <f>SUM('[6]TABELL T22G'!AF37,'[6]TABELL T22P'!AF37)</f>
        <v>0</v>
      </c>
      <c r="Q41" s="186">
        <f>SUM('[6]TABELL T22G'!AG37,'[6]TABELL T22P'!AG37)</f>
        <v>0</v>
      </c>
      <c r="R41" s="186">
        <f>SUM('[6]TABELL T22G'!AH37,'[6]TABELL T22P'!AH37)</f>
        <v>2.590517983609784</v>
      </c>
      <c r="S41" s="186">
        <f>SUM('[6]TABELL T22G'!AI37,'[6]TABELL T22P'!AI37)</f>
        <v>0</v>
      </c>
      <c r="T41" s="186">
        <f>SUM('[6]TABELL T22G'!AJ37,'[6]TABELL T22P'!AJ37)</f>
        <v>0</v>
      </c>
      <c r="U41" s="186">
        <f>SUM('[6]TABELL T22G'!AK37,'[6]TABELL T22P'!AK37)</f>
        <v>3.48915905309142</v>
      </c>
      <c r="V41" s="186">
        <f>SUM('[6]TABELL T22G'!AL37,'[6]TABELL T22P'!AL37)</f>
        <v>0</v>
      </c>
      <c r="W41" s="186">
        <f>SUM('[6]TABELL T22G'!AM37,'[6]TABELL T22P'!AM37)</f>
        <v>3.4492846984572232</v>
      </c>
      <c r="X41" s="186">
        <f>SUM('[6]TABELL T22G'!AN37,'[6]TABELL T22P'!AN37)</f>
        <v>0</v>
      </c>
      <c r="Y41" s="186">
        <f>SUM('[6]TABELL T22G'!AO37,'[6]TABELL T22P'!AO37)</f>
        <v>3.6213025451037479</v>
      </c>
      <c r="Z41" s="186">
        <f>SUM('[6]TABELL T22G'!AP37,'[6]TABELL T22P'!AP37)</f>
        <v>0</v>
      </c>
      <c r="AA41" s="186">
        <f>SUM('[6]TABELL T22G'!AQ37,'[6]TABELL T22P'!AQ37)</f>
        <v>3.5500384043202828</v>
      </c>
    </row>
    <row r="42" spans="1:27" x14ac:dyDescent="0.2">
      <c r="A42" s="244"/>
      <c r="B42" s="62" t="s">
        <v>57</v>
      </c>
      <c r="C42" s="187">
        <f>SUM('[6]TABELL T22G'!$C38,'[6]TABELL T22P'!$C38)</f>
        <v>0</v>
      </c>
      <c r="D42" s="187">
        <f>SUM('[6]TABELL T22G'!$M38,'[6]TABELL T22P'!$M38)</f>
        <v>7.8585077027441343</v>
      </c>
      <c r="E42" s="187">
        <f>SUM('[6]TABELL T22G'!$Q38,'[6]TABELL T22P'!$Q38)</f>
        <v>7.3594968653203505</v>
      </c>
      <c r="F42" s="187">
        <f>SUM('[6]TABELL T22G'!V38,'[6]TABELL T22P'!V38)</f>
        <v>6.1902266496669744</v>
      </c>
      <c r="G42" s="187">
        <f>SUM('[6]TABELL T22G'!W38,'[6]TABELL T22P'!W38)</f>
        <v>7.3613444564283643</v>
      </c>
      <c r="H42" s="187">
        <f>SUM('[6]TABELL T22G'!X38,'[6]TABELL T22P'!X38)</f>
        <v>7.0140259793580615</v>
      </c>
      <c r="I42" s="187">
        <f>SUM('[6]TABELL T22G'!Y38,'[6]TABELL T22P'!Y38)</f>
        <v>10.437722244420069</v>
      </c>
      <c r="J42" s="187">
        <f>SUM('[6]TABELL T22G'!Z38,'[6]TABELL T22P'!Z38)</f>
        <v>7.9548903306409402</v>
      </c>
      <c r="K42" s="187">
        <f>SUM('[6]TABELL T22G'!AA38,'[6]TABELL T22P'!AA38)</f>
        <v>11.554373582820752</v>
      </c>
      <c r="L42" s="186">
        <f>SUM('[6]TABELL T22G'!AB38,'[6]TABELL T22P'!AB38)</f>
        <v>11.677668430515052</v>
      </c>
      <c r="M42" s="186">
        <f>SUM('[6]TABELL T22G'!AC38,'[6]TABELL T22P'!AC38)</f>
        <v>10.553652302259737</v>
      </c>
      <c r="N42" s="186">
        <f>SUM('[6]TABELL T22G'!AD38,'[6]TABELL T22P'!AD38)</f>
        <v>11.948995567708218</v>
      </c>
      <c r="O42" s="186">
        <f>SUM('[6]TABELL T22G'!AE38,'[6]TABELL T22P'!AE38)</f>
        <v>12.569124049314414</v>
      </c>
      <c r="P42" s="186">
        <f>SUM('[6]TABELL T22G'!AF38,'[6]TABELL T22P'!AF38)</f>
        <v>11.445079033491986</v>
      </c>
      <c r="Q42" s="186">
        <f>SUM('[6]TABELL T22G'!AG38,'[6]TABELL T22P'!AG38)</f>
        <v>11.327658315514853</v>
      </c>
      <c r="R42" s="186">
        <f>SUM('[6]TABELL T22G'!AH38,'[6]TABELL T22P'!AH38)</f>
        <v>11.000567053350556</v>
      </c>
      <c r="S42" s="186">
        <f>SUM('[6]TABELL T22G'!AI38,'[6]TABELL T22P'!AI38)</f>
        <v>10.423856521793743</v>
      </c>
      <c r="T42" s="186">
        <f>SUM('[6]TABELL T22G'!AJ38,'[6]TABELL T22P'!AJ38)</f>
        <v>9.6908095337700058</v>
      </c>
      <c r="U42" s="186">
        <f>SUM('[6]TABELL T22G'!AK38,'[6]TABELL T22P'!AK38)</f>
        <v>10.335878569105741</v>
      </c>
      <c r="V42" s="186">
        <f>SUM('[6]TABELL T22G'!AL38,'[6]TABELL T22P'!AL38)</f>
        <v>7.9504399037408833</v>
      </c>
      <c r="W42" s="186">
        <f>SUM('[6]TABELL T22G'!AM38,'[6]TABELL T22P'!AM38)</f>
        <v>7.7543467337354528</v>
      </c>
      <c r="X42" s="186">
        <f>SUM('[6]TABELL T22G'!AN38,'[6]TABELL T22P'!AN38)</f>
        <v>7.4457638549330989</v>
      </c>
      <c r="Y42" s="186">
        <f>SUM('[6]TABELL T22G'!AO38,'[6]TABELL T22P'!AO38)</f>
        <v>5.3432921305700436</v>
      </c>
      <c r="Z42" s="186">
        <f>SUM('[6]TABELL T22G'!AP38,'[6]TABELL T22P'!AP38)</f>
        <v>5.3835858108019483</v>
      </c>
      <c r="AA42" s="186">
        <f>SUM('[6]TABELL T22G'!AQ38,'[6]TABELL T22P'!AQ38)</f>
        <v>4.5053118337938525</v>
      </c>
    </row>
    <row r="43" spans="1:27" x14ac:dyDescent="0.2">
      <c r="A43" s="244"/>
      <c r="B43" s="62" t="s">
        <v>51</v>
      </c>
      <c r="C43" s="187">
        <f>SUM('[6]TABELL T22G'!$C39,'[6]TABELL T22P'!$C39)</f>
        <v>23.484684983813395</v>
      </c>
      <c r="D43" s="187">
        <f>SUM('[6]TABELL T22G'!$M39,'[6]TABELL T22P'!$M39)</f>
        <v>16.295746785361025</v>
      </c>
      <c r="E43" s="187">
        <f>SUM('[6]TABELL T22G'!$Q39,'[6]TABELL T22P'!$Q39)</f>
        <v>15.827127943848648</v>
      </c>
      <c r="F43" s="187">
        <f>SUM('[6]TABELL T22G'!V39,'[6]TABELL T22P'!V39)</f>
        <v>14.451969748278586</v>
      </c>
      <c r="G43" s="187">
        <f>SUM('[6]TABELL T22G'!W39,'[6]TABELL T22P'!W39)</f>
        <v>11.80684676801925</v>
      </c>
      <c r="H43" s="187">
        <f>SUM('[6]TABELL T22G'!X39,'[6]TABELL T22P'!X39)</f>
        <v>11.132318830027357</v>
      </c>
      <c r="I43" s="187">
        <f>SUM('[6]TABELL T22G'!Y39,'[6]TABELL T22P'!Y39)</f>
        <v>12.246395384483947</v>
      </c>
      <c r="J43" s="187">
        <f>SUM('[6]TABELL T22G'!Z39,'[6]TABELL T22P'!Z39)</f>
        <v>12.721193593472968</v>
      </c>
      <c r="K43" s="187">
        <f>SUM('[6]TABELL T22G'!AA39,'[6]TABELL T22P'!AA39)</f>
        <v>12.875209859232882</v>
      </c>
      <c r="L43" s="186">
        <f>SUM('[6]TABELL T22G'!AB39,'[6]TABELL T22P'!AB39)</f>
        <v>12.222935728415601</v>
      </c>
      <c r="M43" s="186">
        <f>SUM('[6]TABELL T22G'!AC39,'[6]TABELL T22P'!AC39)</f>
        <v>11.388440865538307</v>
      </c>
      <c r="N43" s="186">
        <f>SUM('[6]TABELL T22G'!AD39,'[6]TABELL T22P'!AD39)</f>
        <v>11.508479455202018</v>
      </c>
      <c r="O43" s="186">
        <f>SUM('[6]TABELL T22G'!AE39,'[6]TABELL T22P'!AE39)</f>
        <v>11.644163998824604</v>
      </c>
      <c r="P43" s="186">
        <f>SUM('[6]TABELL T22G'!AF39,'[6]TABELL T22P'!AF39)</f>
        <v>12.005629314922997</v>
      </c>
      <c r="Q43" s="186">
        <f>SUM('[6]TABELL T22G'!AG39,'[6]TABELL T22P'!AG39)</f>
        <v>10.390544819702189</v>
      </c>
      <c r="R43" s="186">
        <f>SUM('[6]TABELL T22G'!AH39,'[6]TABELL T22P'!AH39)</f>
        <v>9.9526031252314286</v>
      </c>
      <c r="S43" s="186">
        <f>SUM('[6]TABELL T22G'!AI39,'[6]TABELL T22P'!AI39)</f>
        <v>9.693472923037497</v>
      </c>
      <c r="T43" s="186">
        <f>SUM('[6]TABELL T22G'!AJ39,'[6]TABELL T22P'!AJ39)</f>
        <v>6.5812150190713483</v>
      </c>
      <c r="U43" s="186">
        <f>SUM('[6]TABELL T22G'!AK39,'[6]TABELL T22P'!AK39)</f>
        <v>6.3942883465953901</v>
      </c>
      <c r="V43" s="186">
        <f>SUM('[6]TABELL T22G'!AL39,'[6]TABELL T22P'!AL39)</f>
        <v>6.2606496171817616</v>
      </c>
      <c r="W43" s="186">
        <f>SUM('[6]TABELL T22G'!AM39,'[6]TABELL T22P'!AM39)</f>
        <v>6.1107536158461162</v>
      </c>
      <c r="X43" s="186">
        <f>SUM('[6]TABELL T22G'!AN39,'[6]TABELL T22P'!AN39)</f>
        <v>5.802773958189098</v>
      </c>
      <c r="Y43" s="186">
        <f>SUM('[6]TABELL T22G'!AO39,'[6]TABELL T22P'!AO39)</f>
        <v>5.8404750363873212</v>
      </c>
      <c r="Z43" s="186">
        <f>SUM('[6]TABELL T22G'!AP39,'[6]TABELL T22P'!AP39)</f>
        <v>6.4316742947770944</v>
      </c>
      <c r="AA43" s="186">
        <f>SUM('[6]TABELL T22G'!AQ39,'[6]TABELL T22P'!AQ39)</f>
        <v>6.5558970552277414</v>
      </c>
    </row>
    <row r="44" spans="1:27" x14ac:dyDescent="0.2">
      <c r="A44" s="244"/>
      <c r="B44" s="62" t="s">
        <v>60</v>
      </c>
      <c r="C44" s="187">
        <f>SUM('[6]TABELL T22G'!$C40,'[6]TABELL T22P'!$C40)</f>
        <v>20.947079037800684</v>
      </c>
      <c r="D44" s="187">
        <f>SUM('[6]TABELL T22G'!$M40,'[6]TABELL T22P'!$M40)</f>
        <v>17.665173398764491</v>
      </c>
      <c r="E44" s="187">
        <f>SUM('[6]TABELL T22G'!$Q40,'[6]TABELL T22P'!$Q40)</f>
        <v>17.187618830329303</v>
      </c>
      <c r="F44" s="187">
        <f>SUM('[6]TABELL T22G'!V40,'[6]TABELL T22P'!V40)</f>
        <v>14.403592520051536</v>
      </c>
      <c r="G44" s="187">
        <f>SUM('[6]TABELL T22G'!W40,'[6]TABELL T22P'!W40)</f>
        <v>15.872873672781221</v>
      </c>
      <c r="H44" s="187">
        <f>SUM('[6]TABELL T22G'!X40,'[6]TABELL T22P'!X40)</f>
        <v>17.190945857607733</v>
      </c>
      <c r="I44" s="187">
        <f>SUM('[6]TABELL T22G'!Y40,'[6]TABELL T22P'!Y40)</f>
        <v>17.407079070499766</v>
      </c>
      <c r="J44" s="187">
        <f>SUM('[6]TABELL T22G'!Z40,'[6]TABELL T22P'!Z40)</f>
        <v>17.189557112012217</v>
      </c>
      <c r="K44" s="187">
        <f>SUM('[6]TABELL T22G'!AA40,'[6]TABELL T22P'!AA40)</f>
        <v>16.731089320144314</v>
      </c>
      <c r="L44" s="186">
        <f>SUM('[6]TABELL T22G'!AB40,'[6]TABELL T22P'!AB40)</f>
        <v>16.103779406202992</v>
      </c>
      <c r="M44" s="186">
        <f>SUM('[6]TABELL T22G'!AC40,'[6]TABELL T22P'!AC40)</f>
        <v>15.805338631103972</v>
      </c>
      <c r="N44" s="186">
        <f>SUM('[6]TABELL T22G'!AD40,'[6]TABELL T22P'!AD40)</f>
        <v>15.458862125528793</v>
      </c>
      <c r="O44" s="186">
        <f>SUM('[6]TABELL T22G'!AE40,'[6]TABELL T22P'!AE40)</f>
        <v>16.550923921514297</v>
      </c>
      <c r="P44" s="186">
        <f>SUM('[6]TABELL T22G'!AF40,'[6]TABELL T22P'!AF40)</f>
        <v>17.487319337276251</v>
      </c>
      <c r="Q44" s="186">
        <f>SUM('[6]TABELL T22G'!AG40,'[6]TABELL T22P'!AG40)</f>
        <v>17.078332857283332</v>
      </c>
      <c r="R44" s="186">
        <f>SUM('[6]TABELL T22G'!AH40,'[6]TABELL T22P'!AH40)</f>
        <v>16.411166507842243</v>
      </c>
      <c r="S44" s="186">
        <f>SUM('[6]TABELL T22G'!AI40,'[6]TABELL T22P'!AI40)</f>
        <v>15.611652106660106</v>
      </c>
      <c r="T44" s="186">
        <f>SUM('[6]TABELL T22G'!AJ40,'[6]TABELL T22P'!AJ40)</f>
        <v>15.497386808887995</v>
      </c>
      <c r="U44" s="186">
        <f>SUM('[6]TABELL T22G'!AK40,'[6]TABELL T22P'!AK40)</f>
        <v>14.870487050675896</v>
      </c>
      <c r="V44" s="186">
        <f>SUM('[6]TABELL T22G'!AL40,'[6]TABELL T22P'!AL40)</f>
        <v>14.122201081607979</v>
      </c>
      <c r="W44" s="186">
        <f>SUM('[6]TABELL T22G'!AM40,'[6]TABELL T22P'!AM40)</f>
        <v>13.783289286440334</v>
      </c>
      <c r="X44" s="186">
        <f>SUM('[6]TABELL T22G'!AN40,'[6]TABELL T22P'!AN40)</f>
        <v>13.805483556772256</v>
      </c>
      <c r="Y44" s="186">
        <f>SUM('[6]TABELL T22G'!AO40,'[6]TABELL T22P'!AO40)</f>
        <v>13.470653403768509</v>
      </c>
      <c r="Z44" s="186">
        <f>SUM('[6]TABELL T22G'!AP40,'[6]TABELL T22P'!AP40)</f>
        <v>12.973057348126666</v>
      </c>
      <c r="AA44" s="186">
        <f>SUM('[6]TABELL T22G'!AQ40,'[6]TABELL T22P'!AQ40)</f>
        <v>11.971519069791679</v>
      </c>
    </row>
    <row r="45" spans="1:27" x14ac:dyDescent="0.2">
      <c r="A45" s="180"/>
      <c r="B45" s="175" t="s">
        <v>62</v>
      </c>
      <c r="C45" s="190">
        <f>SUM('[6]TABELL T22G'!$C41,'[6]TABELL T22P'!$C41)</f>
        <v>0</v>
      </c>
      <c r="D45" s="190">
        <f>SUM('[6]TABELL T22G'!$M41,'[6]TABELL T22P'!$M41)</f>
        <v>16.550947806550333</v>
      </c>
      <c r="E45" s="190">
        <f>SUM('[6]TABELL T22G'!$Q41,'[6]TABELL T22P'!$Q41)</f>
        <v>16.610325525801912</v>
      </c>
      <c r="F45" s="190">
        <f>SUM('[6]TABELL T22G'!V41,'[6]TABELL T22P'!V41)</f>
        <v>14.290125280400606</v>
      </c>
      <c r="G45" s="190">
        <f>SUM('[6]TABELL T22G'!W41,'[6]TABELL T22P'!W41)</f>
        <v>14.232952935306587</v>
      </c>
      <c r="H45" s="190">
        <f>SUM('[6]TABELL T22G'!X41,'[6]TABELL T22P'!X41)</f>
        <v>14.709032964029836</v>
      </c>
      <c r="I45" s="190">
        <f>SUM('[6]TABELL T22G'!Y41,'[6]TABELL T22P'!Y41)</f>
        <v>14.734775500480934</v>
      </c>
      <c r="J45" s="190">
        <f>SUM('[6]TABELL T22G'!Z41,'[6]TABELL T22P'!Z41)</f>
        <v>14.595454953211464</v>
      </c>
      <c r="K45" s="190">
        <f>SUM('[6]TABELL T22G'!AA41,'[6]TABELL T22P'!AA41)</f>
        <v>14.336982827165967</v>
      </c>
      <c r="L45" s="191">
        <f>SUM('[6]TABELL T22G'!AB41,'[6]TABELL T22P'!AB41)</f>
        <v>13.939988133241151</v>
      </c>
      <c r="M45" s="191">
        <f>SUM('[6]TABELL T22G'!AC41,'[6]TABELL T22P'!AC41)</f>
        <v>13.606357202705954</v>
      </c>
      <c r="N45" s="191">
        <f>SUM('[6]TABELL T22G'!AD41,'[6]TABELL T22P'!AD41)</f>
        <v>13.592438717167493</v>
      </c>
      <c r="O45" s="191">
        <f>SUM('[6]TABELL T22G'!AE41,'[6]TABELL T22P'!AE41)</f>
        <v>14.449159833311025</v>
      </c>
      <c r="P45" s="191">
        <f>SUM('[6]TABELL T22G'!AF41,'[6]TABELL T22P'!AF41)</f>
        <v>14.715464648476072</v>
      </c>
      <c r="Q45" s="191">
        <f>SUM('[6]TABELL T22G'!AG41,'[6]TABELL T22P'!AG41)</f>
        <v>14.127587607366983</v>
      </c>
      <c r="R45" s="191">
        <f>SUM('[6]TABELL T22G'!AH41,'[6]TABELL T22P'!AH41)</f>
        <v>13.762717789877771</v>
      </c>
      <c r="S45" s="191">
        <f>SUM('[6]TABELL T22G'!AI41,'[6]TABELL T22P'!AI41)</f>
        <v>13.362179408586067</v>
      </c>
      <c r="T45" s="191">
        <f>SUM('[6]TABELL T22G'!AJ41,'[6]TABELL T22P'!AJ41)</f>
        <v>13.065216007339281</v>
      </c>
      <c r="U45" s="191">
        <f>SUM('[6]TABELL T22G'!AK41,'[6]TABELL T22P'!AK41)</f>
        <v>12.795702690386459</v>
      </c>
      <c r="V45" s="191">
        <f>SUM('[6]TABELL T22G'!AL41,'[6]TABELL T22P'!AL41)</f>
        <v>12.106271418867848</v>
      </c>
      <c r="W45" s="191">
        <f>SUM('[6]TABELL T22G'!AM41,'[6]TABELL T22P'!AM41)</f>
        <v>11.83618299353722</v>
      </c>
      <c r="X45" s="191">
        <f>SUM('[6]TABELL T22G'!AN41,'[6]TABELL T22P'!AN41)</f>
        <v>11.760509925119647</v>
      </c>
      <c r="Y45" s="191">
        <f>SUM('[6]TABELL T22G'!AO41,'[6]TABELL T22P'!AO41)</f>
        <v>11.606389343466653</v>
      </c>
      <c r="Z45" s="191">
        <f>SUM('[6]TABELL T22G'!AP41,'[6]TABELL T22P'!AP41)</f>
        <v>11.631926468235605</v>
      </c>
      <c r="AA45" s="191">
        <f>SUM('[6]TABELL T22G'!AQ41,'[6]TABELL T22P'!AQ41)</f>
        <v>11.168466865363513</v>
      </c>
    </row>
    <row r="46" spans="1:27" x14ac:dyDescent="0.2">
      <c r="A46" s="180"/>
      <c r="B46" s="178" t="s">
        <v>369</v>
      </c>
      <c r="C46" s="190">
        <f>SUM('[6]TABELL T22G'!$C42,'[6]TABELL T22P'!$C42)</f>
        <v>0</v>
      </c>
      <c r="D46" s="190">
        <f>SUM('[6]TABELL T22G'!$M42,'[6]TABELL T22P'!$M42)</f>
        <v>18.358319775515223</v>
      </c>
      <c r="E46" s="190">
        <f>SUM('[6]TABELL T22G'!$Q42,'[6]TABELL T22P'!$Q42)</f>
        <v>18.010999077897747</v>
      </c>
      <c r="F46" s="190">
        <f>SUM('[6]TABELL T22G'!V42,'[6]TABELL T22P'!V42)</f>
        <v>15.166776561933721</v>
      </c>
      <c r="G46" s="190">
        <f>SUM('[6]TABELL T22G'!W42,'[6]TABELL T22P'!W42)</f>
        <v>14.988153676962471</v>
      </c>
      <c r="H46" s="190">
        <f>SUM('[6]TABELL T22G'!X42,'[6]TABELL T22P'!X42)</f>
        <v>15.158214753918466</v>
      </c>
      <c r="I46" s="190">
        <f>SUM('[6]TABELL T22G'!Y42,'[6]TABELL T22P'!Y42)</f>
        <v>14.93410846489653</v>
      </c>
      <c r="J46" s="190">
        <f>SUM('[6]TABELL T22G'!Z42,'[6]TABELL T22P'!Z42)</f>
        <v>15.09895308102943</v>
      </c>
      <c r="K46" s="190">
        <f>SUM('[6]TABELL T22G'!AA42,'[6]TABELL T22P'!AA42)</f>
        <v>15.53596956520348</v>
      </c>
      <c r="L46" s="191">
        <f>SUM('[6]TABELL T22G'!AB42,'[6]TABELL T22P'!AB42)</f>
        <v>15.216122442443087</v>
      </c>
      <c r="M46" s="191">
        <f>SUM('[6]TABELL T22G'!AC42,'[6]TABELL T22P'!AC42)</f>
        <v>14.93316546152691</v>
      </c>
      <c r="N46" s="191">
        <f>SUM('[6]TABELL T22G'!AD42,'[6]TABELL T22P'!AD42)</f>
        <v>14.848723424244415</v>
      </c>
      <c r="O46" s="191">
        <f>SUM('[6]TABELL T22G'!AE42,'[6]TABELL T22P'!AE42)</f>
        <v>15.285136159943571</v>
      </c>
      <c r="P46" s="191">
        <f>SUM('[6]TABELL T22G'!AF42,'[6]TABELL T22P'!AF42)</f>
        <v>14.881895072488465</v>
      </c>
      <c r="Q46" s="191">
        <f>SUM('[6]TABELL T22G'!AG42,'[6]TABELL T22P'!AG42)</f>
        <v>14.477253088507576</v>
      </c>
      <c r="R46" s="191">
        <f>SUM('[6]TABELL T22G'!AH42,'[6]TABELL T22P'!AH42)</f>
        <v>14.260778331918541</v>
      </c>
      <c r="S46" s="191">
        <f>SUM('[6]TABELL T22G'!AI42,'[6]TABELL T22P'!AI42)</f>
        <v>13.83062659981999</v>
      </c>
      <c r="T46" s="191">
        <f>SUM('[6]TABELL T22G'!AJ42,'[6]TABELL T22P'!AJ42)</f>
        <v>13.667691495679932</v>
      </c>
      <c r="U46" s="191">
        <f>SUM('[6]TABELL T22G'!AK42,'[6]TABELL T22P'!AK42)</f>
        <v>13.582030784201176</v>
      </c>
      <c r="V46" s="191">
        <f>SUM('[6]TABELL T22G'!AL42,'[6]TABELL T22P'!AL42)</f>
        <v>12.605018930340833</v>
      </c>
      <c r="W46" s="191">
        <f>SUM('[6]TABELL T22G'!AM42,'[6]TABELL T22P'!AM42)</f>
        <v>12.274490780316462</v>
      </c>
      <c r="X46" s="191">
        <f>SUM('[6]TABELL T22G'!AN42,'[6]TABELL T22P'!AN42)</f>
        <v>12.128234245373301</v>
      </c>
      <c r="Y46" s="191">
        <f>SUM('[6]TABELL T22G'!AO42,'[6]TABELL T22P'!AO42)</f>
        <v>12.138468817281037</v>
      </c>
      <c r="Z46" s="191">
        <f>SUM('[6]TABELL T22G'!AP42,'[6]TABELL T22P'!AP42)</f>
        <v>12.452605054937486</v>
      </c>
      <c r="AA46" s="191">
        <f>SUM('[6]TABELL T22G'!AQ42,'[6]TABELL T22P'!AQ42)</f>
        <v>12.456583731893119</v>
      </c>
    </row>
    <row r="47" spans="1:27" x14ac:dyDescent="0.2">
      <c r="A47" s="245" t="s">
        <v>211</v>
      </c>
      <c r="B47" s="5" t="s">
        <v>19</v>
      </c>
      <c r="C47" s="187">
        <f>SUM('[6]TABELL T22G'!$C43,'[6]TABELL T22P'!$C43)</f>
        <v>0</v>
      </c>
      <c r="D47" s="187">
        <f>SUM('[6]TABELL T22G'!$M43,'[6]TABELL T22P'!$M43)</f>
        <v>0</v>
      </c>
      <c r="E47" s="187">
        <f>SUM('[6]TABELL T22G'!$Q43,'[6]TABELL T22P'!$Q43)</f>
        <v>0</v>
      </c>
      <c r="F47" s="187">
        <f>SUM('[6]TABELL T22G'!V43,'[6]TABELL T22P'!V43)</f>
        <v>40.643040410519561</v>
      </c>
      <c r="G47" s="187">
        <f>SUM('[6]TABELL T22G'!W43,'[6]TABELL T22P'!W43)</f>
        <v>42.185993513892541</v>
      </c>
      <c r="H47" s="187">
        <f>SUM('[6]TABELL T22G'!X43,'[6]TABELL T22P'!X43)</f>
        <v>40.032908268202384</v>
      </c>
      <c r="I47" s="187">
        <f>SUM('[6]TABELL T22G'!Y43,'[6]TABELL T22P'!Y43)</f>
        <v>43.633651164299145</v>
      </c>
      <c r="J47" s="187">
        <f>SUM('[6]TABELL T22G'!Z43,'[6]TABELL T22P'!Z43)</f>
        <v>41.997243069382755</v>
      </c>
      <c r="K47" s="187">
        <f>SUM('[6]TABELL T22G'!AA43,'[6]TABELL T22P'!AA43)</f>
        <v>41.933904528763776</v>
      </c>
      <c r="L47" s="186">
        <f>SUM('[6]TABELL T22G'!AB43,'[6]TABELL T22P'!AB43)</f>
        <v>43.123262279888785</v>
      </c>
      <c r="M47" s="186">
        <f>SUM('[6]TABELL T22G'!AC43,'[6]TABELL T22P'!AC43)</f>
        <v>40.826810768895243</v>
      </c>
      <c r="N47" s="186">
        <f>SUM('[6]TABELL T22G'!AD43,'[6]TABELL T22P'!AD43)</f>
        <v>43.530020703933744</v>
      </c>
      <c r="O47" s="186">
        <f>SUM('[6]TABELL T22G'!AE43,'[6]TABELL T22P'!AE43)</f>
        <v>43.190038516183208</v>
      </c>
      <c r="P47" s="186">
        <f>SUM('[6]TABELL T22G'!AF43,'[6]TABELL T22P'!AF43)</f>
        <v>43.656531153021049</v>
      </c>
      <c r="Q47" s="186">
        <f>SUM('[6]TABELL T22G'!AG43,'[6]TABELL T22P'!AG43)</f>
        <v>42.20405446623603</v>
      </c>
      <c r="R47" s="186">
        <f>SUM('[6]TABELL T22G'!AH43,'[6]TABELL T22P'!AH43)</f>
        <v>45.029293191202413</v>
      </c>
      <c r="S47" s="186">
        <f>SUM('[6]TABELL T22G'!AI43,'[6]TABELL T22P'!AI43)</f>
        <v>46.642552791323538</v>
      </c>
      <c r="T47" s="186">
        <f>SUM('[6]TABELL T22G'!AJ43,'[6]TABELL T22P'!AJ43)</f>
        <v>49.474645487942425</v>
      </c>
      <c r="U47" s="186">
        <f>SUM('[6]TABELL T22G'!AK43,'[6]TABELL T22P'!AK43)</f>
        <v>52.777140186519446</v>
      </c>
      <c r="V47" s="186">
        <f>SUM('[6]TABELL T22G'!AL43,'[6]TABELL T22P'!AL43)</f>
        <v>50.297025299891224</v>
      </c>
      <c r="W47" s="186">
        <f>SUM('[6]TABELL T22G'!AM43,'[6]TABELL T22P'!AM43)</f>
        <v>47.706301972280322</v>
      </c>
      <c r="X47" s="186">
        <f>SUM('[6]TABELL T22G'!AN43,'[6]TABELL T22P'!AN43)</f>
        <v>42.246580145849649</v>
      </c>
      <c r="Y47" s="186">
        <f>SUM('[6]TABELL T22G'!AO43,'[6]TABELL T22P'!AO43)</f>
        <v>38.907981808298729</v>
      </c>
      <c r="Z47" s="186">
        <f>SUM('[6]TABELL T22G'!AP43,'[6]TABELL T22P'!AP43)</f>
        <v>37.302825606419496</v>
      </c>
      <c r="AA47" s="186">
        <f>SUM('[6]TABELL T22G'!AQ43,'[6]TABELL T22P'!AQ43)</f>
        <v>39.252671311869896</v>
      </c>
    </row>
    <row r="48" spans="1:27" x14ac:dyDescent="0.2">
      <c r="A48" s="245"/>
      <c r="B48" s="62" t="s">
        <v>36</v>
      </c>
      <c r="C48" s="187">
        <f>SUM('[6]TABELL T22G'!$C44,'[6]TABELL T22P'!$C44)</f>
        <v>0</v>
      </c>
      <c r="D48" s="187">
        <f>SUM('[6]TABELL T22G'!$M44,'[6]TABELL T22P'!$M44)</f>
        <v>49.554747272043151</v>
      </c>
      <c r="E48" s="187">
        <f>SUM('[6]TABELL T22G'!$Q44,'[6]TABELL T22P'!$Q44)</f>
        <v>42.054547018841951</v>
      </c>
      <c r="F48" s="187">
        <f>SUM('[6]TABELL T22G'!V44,'[6]TABELL T22P'!V44)</f>
        <v>31.471923096246922</v>
      </c>
      <c r="G48" s="187">
        <f>SUM('[6]TABELL T22G'!W44,'[6]TABELL T22P'!W44)</f>
        <v>29.743496278106058</v>
      </c>
      <c r="H48" s="187">
        <f>SUM('[6]TABELL T22G'!X44,'[6]TABELL T22P'!X44)</f>
        <v>28.681267474370927</v>
      </c>
      <c r="I48" s="187">
        <f>SUM('[6]TABELL T22G'!Y44,'[6]TABELL T22P'!Y44)</f>
        <v>27.089625429486304</v>
      </c>
      <c r="J48" s="187">
        <f>SUM('[6]TABELL T22G'!Z44,'[6]TABELL T22P'!Z44)</f>
        <v>22.957489332919703</v>
      </c>
      <c r="K48" s="187">
        <f>SUM('[6]TABELL T22G'!AA44,'[6]TABELL T22P'!AA44)</f>
        <v>21.790288228062586</v>
      </c>
      <c r="L48" s="186">
        <f>SUM('[6]TABELL T22G'!AB44,'[6]TABELL T22P'!AB44)</f>
        <v>19.704520993430581</v>
      </c>
      <c r="M48" s="186">
        <f>SUM('[6]TABELL T22G'!AC44,'[6]TABELL T22P'!AC44)</f>
        <v>19.233597161586765</v>
      </c>
      <c r="N48" s="186">
        <f>SUM('[6]TABELL T22G'!AD44,'[6]TABELL T22P'!AD44)</f>
        <v>18.287810079233161</v>
      </c>
      <c r="O48" s="186">
        <f>SUM('[6]TABELL T22G'!AE44,'[6]TABELL T22P'!AE44)</f>
        <v>18.705772530764168</v>
      </c>
      <c r="P48" s="186">
        <f>SUM('[6]TABELL T22G'!AF44,'[6]TABELL T22P'!AF44)</f>
        <v>18.121062609299692</v>
      </c>
      <c r="Q48" s="186">
        <f>SUM('[6]TABELL T22G'!AG44,'[6]TABELL T22P'!AG44)</f>
        <v>16.332716485062353</v>
      </c>
      <c r="R48" s="186">
        <f>SUM('[6]TABELL T22G'!AH44,'[6]TABELL T22P'!AH44)</f>
        <v>16.270592865363962</v>
      </c>
      <c r="S48" s="186">
        <f>SUM('[6]TABELL T22G'!AI44,'[6]TABELL T22P'!AI44)</f>
        <v>16.156863751757523</v>
      </c>
      <c r="T48" s="186">
        <f>SUM('[6]TABELL T22G'!AJ44,'[6]TABELL T22P'!AJ44)</f>
        <v>15.802915114898997</v>
      </c>
      <c r="U48" s="186">
        <f>SUM('[6]TABELL T22G'!AK44,'[6]TABELL T22P'!AK44)</f>
        <v>16.160656723936441</v>
      </c>
      <c r="V48" s="186">
        <f>SUM('[6]TABELL T22G'!AL44,'[6]TABELL T22P'!AL44)</f>
        <v>15.695531596529587</v>
      </c>
      <c r="W48" s="186">
        <f>SUM('[6]TABELL T22G'!AM44,'[6]TABELL T22P'!AM44)</f>
        <v>15.221631770470411</v>
      </c>
      <c r="X48" s="186">
        <f>SUM('[6]TABELL T22G'!AN44,'[6]TABELL T22P'!AN44)</f>
        <v>15.176002382409203</v>
      </c>
      <c r="Y48" s="186">
        <f>SUM('[6]TABELL T22G'!AO44,'[6]TABELL T22P'!AO44)</f>
        <v>15.468008848230641</v>
      </c>
      <c r="Z48" s="186">
        <f>SUM('[6]TABELL T22G'!AP44,'[6]TABELL T22P'!AP44)</f>
        <v>15.729334158319762</v>
      </c>
      <c r="AA48" s="186">
        <f>SUM('[6]TABELL T22G'!AQ44,'[6]TABELL T22P'!AQ44)</f>
        <v>15.28011038347698</v>
      </c>
    </row>
    <row r="49" spans="1:27" x14ac:dyDescent="0.2">
      <c r="A49" s="245"/>
      <c r="B49" s="62" t="s">
        <v>45</v>
      </c>
      <c r="C49" s="187">
        <f>SUM('[6]TABELL T22G'!$C45,'[6]TABELL T22P'!$C45)</f>
        <v>0</v>
      </c>
      <c r="D49" s="187">
        <f>SUM('[6]TABELL T22G'!$M45,'[6]TABELL T22P'!$M45)</f>
        <v>0</v>
      </c>
      <c r="E49" s="187">
        <f>SUM('[6]TABELL T22G'!$Q45,'[6]TABELL T22P'!$Q45)</f>
        <v>19.899401886517843</v>
      </c>
      <c r="F49" s="187">
        <f>SUM('[6]TABELL T22G'!V45,'[6]TABELL T22P'!V45)</f>
        <v>18.816655784548921</v>
      </c>
      <c r="G49" s="187">
        <f>SUM('[6]TABELL T22G'!W45,'[6]TABELL T22P'!W45)</f>
        <v>27.069842594715194</v>
      </c>
      <c r="H49" s="187">
        <f>SUM('[6]TABELL T22G'!X45,'[6]TABELL T22P'!X45)</f>
        <v>24.171319605401315</v>
      </c>
      <c r="I49" s="187">
        <f>SUM('[6]TABELL T22G'!Y45,'[6]TABELL T22P'!Y45)</f>
        <v>32.395376979851839</v>
      </c>
      <c r="J49" s="187">
        <f>SUM('[6]TABELL T22G'!Z45,'[6]TABELL T22P'!Z45)</f>
        <v>34.590235538505809</v>
      </c>
      <c r="K49" s="187">
        <f>SUM('[6]TABELL T22G'!AA45,'[6]TABELL T22P'!AA45)</f>
        <v>36.610175219235252</v>
      </c>
      <c r="L49" s="186">
        <f>SUM('[6]TABELL T22G'!AB45,'[6]TABELL T22P'!AB45)</f>
        <v>33.797057354633601</v>
      </c>
      <c r="M49" s="186">
        <f>SUM('[6]TABELL T22G'!AC45,'[6]TABELL T22P'!AC45)</f>
        <v>34.266063788989747</v>
      </c>
      <c r="N49" s="186">
        <f>SUM('[6]TABELL T22G'!AD45,'[6]TABELL T22P'!AD45)</f>
        <v>41.187539839634987</v>
      </c>
      <c r="O49" s="186">
        <f>SUM('[6]TABELL T22G'!AE45,'[6]TABELL T22P'!AE45)</f>
        <v>35.080085892230791</v>
      </c>
      <c r="P49" s="186">
        <f>SUM('[6]TABELL T22G'!AF45,'[6]TABELL T22P'!AF45)</f>
        <v>37.181490362205075</v>
      </c>
      <c r="Q49" s="186">
        <f>SUM('[6]TABELL T22G'!AG45,'[6]TABELL T22P'!AG45)</f>
        <v>41.089194532856332</v>
      </c>
      <c r="R49" s="186">
        <f>SUM('[6]TABELL T22G'!AH45,'[6]TABELL T22P'!AH45)</f>
        <v>41.307530681637793</v>
      </c>
      <c r="S49" s="186">
        <f>SUM('[6]TABELL T22G'!AI45,'[6]TABELL T22P'!AI45)</f>
        <v>49.623355668940533</v>
      </c>
      <c r="T49" s="186">
        <f>SUM('[6]TABELL T22G'!AJ45,'[6]TABELL T22P'!AJ45)</f>
        <v>43.326459966374259</v>
      </c>
      <c r="U49" s="186">
        <f>SUM('[6]TABELL T22G'!AK45,'[6]TABELL T22P'!AK45)</f>
        <v>38.555790404934463</v>
      </c>
      <c r="V49" s="186">
        <f>SUM('[6]TABELL T22G'!AL45,'[6]TABELL T22P'!AL45)</f>
        <v>33.495222769623595</v>
      </c>
      <c r="W49" s="186">
        <f>SUM('[6]TABELL T22G'!AM45,'[6]TABELL T22P'!AM45)</f>
        <v>32.645601073131019</v>
      </c>
      <c r="X49" s="186">
        <f>SUM('[6]TABELL T22G'!AN45,'[6]TABELL T22P'!AN45)</f>
        <v>30.850660187701127</v>
      </c>
      <c r="Y49" s="186">
        <f>SUM('[6]TABELL T22G'!AO45,'[6]TABELL T22P'!AO45)</f>
        <v>31.995816666013923</v>
      </c>
      <c r="Z49" s="186">
        <f>SUM('[6]TABELL T22G'!AP45,'[6]TABELL T22P'!AP45)</f>
        <v>32.239707309443808</v>
      </c>
      <c r="AA49" s="186">
        <f>SUM('[6]TABELL T22G'!AQ45,'[6]TABELL T22P'!AQ45)</f>
        <v>30.386833480301743</v>
      </c>
    </row>
    <row r="50" spans="1:27" x14ac:dyDescent="0.2">
      <c r="A50" s="245"/>
      <c r="B50" s="62" t="s">
        <v>46</v>
      </c>
      <c r="C50" s="187">
        <f>SUM('[6]TABELL T22G'!$C46,'[6]TABELL T22P'!$C46)</f>
        <v>0</v>
      </c>
      <c r="D50" s="187">
        <f>SUM('[6]TABELL T22G'!$M46,'[6]TABELL T22P'!$M46)</f>
        <v>17.077684958231202</v>
      </c>
      <c r="E50" s="187">
        <f>SUM('[6]TABELL T22G'!$Q46,'[6]TABELL T22P'!$Q46)</f>
        <v>26.076691974515075</v>
      </c>
      <c r="F50" s="187">
        <f>SUM('[6]TABELL T22G'!V46,'[6]TABELL T22P'!V46)</f>
        <v>24.667164729826812</v>
      </c>
      <c r="G50" s="187">
        <f>SUM('[6]TABELL T22G'!W46,'[6]TABELL T22P'!W46)</f>
        <v>24.507532250878054</v>
      </c>
      <c r="H50" s="187">
        <f>SUM('[6]TABELL T22G'!X46,'[6]TABELL T22P'!X46)</f>
        <v>24.699398908925254</v>
      </c>
      <c r="I50" s="187">
        <f>SUM('[6]TABELL T22G'!Y46,'[6]TABELL T22P'!Y46)</f>
        <v>25.501111487886668</v>
      </c>
      <c r="J50" s="187">
        <f>SUM('[6]TABELL T22G'!Z46,'[6]TABELL T22P'!Z46)</f>
        <v>25.471855474319256</v>
      </c>
      <c r="K50" s="187">
        <f>SUM('[6]TABELL T22G'!AA46,'[6]TABELL T22P'!AA46)</f>
        <v>26.243970583902261</v>
      </c>
      <c r="L50" s="186">
        <f>SUM('[6]TABELL T22G'!AB46,'[6]TABELL T22P'!AB46)</f>
        <v>27.243692288089001</v>
      </c>
      <c r="M50" s="186">
        <f>SUM('[6]TABELL T22G'!AC46,'[6]TABELL T22P'!AC46)</f>
        <v>29.433575428283312</v>
      </c>
      <c r="N50" s="186">
        <f>SUM('[6]TABELL T22G'!AD46,'[6]TABELL T22P'!AD46)</f>
        <v>30.388875949606703</v>
      </c>
      <c r="O50" s="186">
        <f>SUM('[6]TABELL T22G'!AE46,'[6]TABELL T22P'!AE46)</f>
        <v>30.492083411978118</v>
      </c>
      <c r="P50" s="186">
        <f>SUM('[6]TABELL T22G'!AF46,'[6]TABELL T22P'!AF46)</f>
        <v>31.136530211862496</v>
      </c>
      <c r="Q50" s="186">
        <f>SUM('[6]TABELL T22G'!AG46,'[6]TABELL T22P'!AG46)</f>
        <v>30.012268467286898</v>
      </c>
      <c r="R50" s="186">
        <f>SUM('[6]TABELL T22G'!AH46,'[6]TABELL T22P'!AH46)</f>
        <v>32.368334795986335</v>
      </c>
      <c r="S50" s="186">
        <f>SUM('[6]TABELL T22G'!AI46,'[6]TABELL T22P'!AI46)</f>
        <v>30.389947900606778</v>
      </c>
      <c r="T50" s="186">
        <f>SUM('[6]TABELL T22G'!AJ46,'[6]TABELL T22P'!AJ46)</f>
        <v>30.609750485825227</v>
      </c>
      <c r="U50" s="186">
        <f>SUM('[6]TABELL T22G'!AK46,'[6]TABELL T22P'!AK46)</f>
        <v>31.203109408637506</v>
      </c>
      <c r="V50" s="186">
        <f>SUM('[6]TABELL T22G'!AL46,'[6]TABELL T22P'!AL46)</f>
        <v>32.187296835227912</v>
      </c>
      <c r="W50" s="186">
        <f>SUM('[6]TABELL T22G'!AM46,'[6]TABELL T22P'!AM46)</f>
        <v>30.83514300707137</v>
      </c>
      <c r="X50" s="186">
        <f>SUM('[6]TABELL T22G'!AN46,'[6]TABELL T22P'!AN46)</f>
        <v>34.730594070922216</v>
      </c>
      <c r="Y50" s="186">
        <f>SUM('[6]TABELL T22G'!AO46,'[6]TABELL T22P'!AO46)</f>
        <v>28.714938234647974</v>
      </c>
      <c r="Z50" s="186">
        <f>SUM('[6]TABELL T22G'!AP46,'[6]TABELL T22P'!AP46)</f>
        <v>33.553162304412901</v>
      </c>
      <c r="AA50" s="186">
        <f>SUM('[6]TABELL T22G'!AQ46,'[6]TABELL T22P'!AQ46)</f>
        <v>0</v>
      </c>
    </row>
    <row r="51" spans="1:27" s="162" customFormat="1" x14ac:dyDescent="0.2">
      <c r="A51" s="245"/>
      <c r="B51" s="62" t="s">
        <v>47</v>
      </c>
      <c r="C51" s="187">
        <f>SUM('[6]TABELL T22G'!$C47,'[6]TABELL T22P'!$C47)</f>
        <v>0</v>
      </c>
      <c r="D51" s="187">
        <f>SUM('[6]TABELL T22G'!$M47,'[6]TABELL T22P'!$M47)</f>
        <v>0</v>
      </c>
      <c r="E51" s="187">
        <f>SUM('[6]TABELL T22G'!$Q47,'[6]TABELL T22P'!$Q47)</f>
        <v>8.0794110759864193</v>
      </c>
      <c r="F51" s="187">
        <f>SUM('[6]TABELL T22G'!V47,'[6]TABELL T22P'!V47)</f>
        <v>14.082312129509026</v>
      </c>
      <c r="G51" s="187">
        <f>SUM('[6]TABELL T22G'!W47,'[6]TABELL T22P'!W47)</f>
        <v>13.150079809940978</v>
      </c>
      <c r="H51" s="187">
        <f>SUM('[6]TABELL T22G'!X47,'[6]TABELL T22P'!X47)</f>
        <v>13.332086428329681</v>
      </c>
      <c r="I51" s="187">
        <f>SUM('[6]TABELL T22G'!Y47,'[6]TABELL T22P'!Y47)</f>
        <v>12.829933174364861</v>
      </c>
      <c r="J51" s="187">
        <f>SUM('[6]TABELL T22G'!Z47,'[6]TABELL T22P'!Z47)</f>
        <v>10.940821037889679</v>
      </c>
      <c r="K51" s="187">
        <f>SUM('[6]TABELL T22G'!AA47,'[6]TABELL T22P'!AA47)</f>
        <v>9.6909666674691053</v>
      </c>
      <c r="L51" s="186">
        <f>SUM('[6]TABELL T22G'!AB47,'[6]TABELL T22P'!AB47)</f>
        <v>10.368414208404605</v>
      </c>
      <c r="M51" s="186">
        <f>SUM('[6]TABELL T22G'!AC47,'[6]TABELL T22P'!AC47)</f>
        <v>12.184723846859095</v>
      </c>
      <c r="N51" s="186">
        <f>SUM('[6]TABELL T22G'!AD47,'[6]TABELL T22P'!AD47)</f>
        <v>7.6549790962024522</v>
      </c>
      <c r="O51" s="186">
        <f>SUM('[6]TABELL T22G'!AE47,'[6]TABELL T22P'!AE47)</f>
        <v>11.368129563926592</v>
      </c>
      <c r="P51" s="186">
        <f>SUM('[6]TABELL T22G'!AF47,'[6]TABELL T22P'!AF47)</f>
        <v>10.657668626070855</v>
      </c>
      <c r="Q51" s="186">
        <f>SUM('[6]TABELL T22G'!AG47,'[6]TABELL T22P'!AG47)</f>
        <v>10.427917428177338</v>
      </c>
      <c r="R51" s="186">
        <f>SUM('[6]TABELL T22G'!AH47,'[6]TABELL T22P'!AH47)</f>
        <v>10.247870799024632</v>
      </c>
      <c r="S51" s="186">
        <f>SUM('[6]TABELL T22G'!AI47,'[6]TABELL T22P'!AI47)</f>
        <v>11.602878740949834</v>
      </c>
      <c r="T51" s="186">
        <f>SUM('[6]TABELL T22G'!AJ47,'[6]TABELL T22P'!AJ47)</f>
        <v>11.701868976625155</v>
      </c>
      <c r="U51" s="186">
        <f>SUM('[6]TABELL T22G'!AK47,'[6]TABELL T22P'!AK47)</f>
        <v>11.163628228046893</v>
      </c>
      <c r="V51" s="186">
        <f>SUM('[6]TABELL T22G'!AL47,'[6]TABELL T22P'!AL47)</f>
        <v>11.224478627389603</v>
      </c>
      <c r="W51" s="186">
        <f>SUM('[6]TABELL T22G'!AM47,'[6]TABELL T22P'!AM47)</f>
        <v>11.215345701517307</v>
      </c>
      <c r="X51" s="186">
        <f>SUM('[6]TABELL T22G'!AN47,'[6]TABELL T22P'!AN47)</f>
        <v>11.614717635855268</v>
      </c>
      <c r="Y51" s="186">
        <f>SUM('[6]TABELL T22G'!AO47,'[6]TABELL T22P'!AO47)</f>
        <v>11.463760712866792</v>
      </c>
      <c r="Z51" s="186">
        <f>SUM('[6]TABELL T22G'!AP47,'[6]TABELL T22P'!AP47)</f>
        <v>12.31987412467697</v>
      </c>
      <c r="AA51" s="186">
        <f>SUM('[6]TABELL T22G'!AQ47,'[6]TABELL T22P'!AQ47)</f>
        <v>0</v>
      </c>
    </row>
    <row r="52" spans="1:27" s="162" customFormat="1" x14ac:dyDescent="0.2">
      <c r="A52" s="245"/>
      <c r="B52" s="62" t="s">
        <v>54</v>
      </c>
      <c r="C52" s="187">
        <f>SUM('[6]TABELL T22G'!$C48,'[6]TABELL T22P'!$C48)</f>
        <v>0</v>
      </c>
      <c r="D52" s="187">
        <f>SUM('[6]TABELL T22G'!$M48,'[6]TABELL T22P'!$M48)</f>
        <v>28.643216080402009</v>
      </c>
      <c r="E52" s="187">
        <f>SUM('[6]TABELL T22G'!$Q48,'[6]TABELL T22P'!$Q48)</f>
        <v>0</v>
      </c>
      <c r="F52" s="187">
        <f>SUM('[6]TABELL T22G'!V48,'[6]TABELL T22P'!V48)</f>
        <v>0</v>
      </c>
      <c r="G52" s="187">
        <f>SUM('[6]TABELL T22G'!W48,'[6]TABELL T22P'!W48)</f>
        <v>20.944457795906366</v>
      </c>
      <c r="H52" s="187">
        <f>SUM('[6]TABELL T22G'!X48,'[6]TABELL T22P'!X48)</f>
        <v>0</v>
      </c>
      <c r="I52" s="187">
        <f>SUM('[6]TABELL T22G'!Y48,'[6]TABELL T22P'!Y48)</f>
        <v>24.000753735573632</v>
      </c>
      <c r="J52" s="187">
        <f>SUM('[6]TABELL T22G'!Z48,'[6]TABELL T22P'!Z48)</f>
        <v>22.561642687028396</v>
      </c>
      <c r="K52" s="187">
        <f>SUM('[6]TABELL T22G'!AA48,'[6]TABELL T22P'!AA48)</f>
        <v>22.426987062696448</v>
      </c>
      <c r="L52" s="186">
        <f>SUM('[6]TABELL T22G'!AB48,'[6]TABELL T22P'!AB48)</f>
        <v>24.082770751856621</v>
      </c>
      <c r="M52" s="186">
        <f>SUM('[6]TABELL T22G'!AC48,'[6]TABELL T22P'!AC48)</f>
        <v>22.893478806096994</v>
      </c>
      <c r="N52" s="186">
        <f>SUM('[6]TABELL T22G'!AD48,'[6]TABELL T22P'!AD48)</f>
        <v>21.470738669550936</v>
      </c>
      <c r="O52" s="186">
        <f>SUM('[6]TABELL T22G'!AE48,'[6]TABELL T22P'!AE48)</f>
        <v>22.49720301091747</v>
      </c>
      <c r="P52" s="186">
        <f>SUM('[6]TABELL T22G'!AF48,'[6]TABELL T22P'!AF48)</f>
        <v>23.552083176469804</v>
      </c>
      <c r="Q52" s="186">
        <f>SUM('[6]TABELL T22G'!AG48,'[6]TABELL T22P'!AG48)</f>
        <v>23.125352781857174</v>
      </c>
      <c r="R52" s="186">
        <f>SUM('[6]TABELL T22G'!AH48,'[6]TABELL T22P'!AH48)</f>
        <v>24.998053094816814</v>
      </c>
      <c r="S52" s="186">
        <f>SUM('[6]TABELL T22G'!AI48,'[6]TABELL T22P'!AI48)</f>
        <v>25.661437879816635</v>
      </c>
      <c r="T52" s="186">
        <f>SUM('[6]TABELL T22G'!AJ48,'[6]TABELL T22P'!AJ48)</f>
        <v>26.159335548295033</v>
      </c>
      <c r="U52" s="186">
        <f>SUM('[6]TABELL T22G'!AK48,'[6]TABELL T22P'!AK48)</f>
        <v>26.734532633978894</v>
      </c>
      <c r="V52" s="186">
        <f>SUM('[6]TABELL T22G'!AL48,'[6]TABELL T22P'!AL48)</f>
        <v>25.922316970871105</v>
      </c>
      <c r="W52" s="186">
        <f>SUM('[6]TABELL T22G'!AM48,'[6]TABELL T22P'!AM48)</f>
        <v>25.45031278621704</v>
      </c>
      <c r="X52" s="186">
        <f>SUM('[6]TABELL T22G'!AN48,'[6]TABELL T22P'!AN48)</f>
        <v>24.883165807013587</v>
      </c>
      <c r="Y52" s="186">
        <f>SUM('[6]TABELL T22G'!AO48,'[6]TABELL T22P'!AO48)</f>
        <v>27.842422850621645</v>
      </c>
      <c r="Z52" s="186">
        <f>SUM('[6]TABELL T22G'!AP48,'[6]TABELL T22P'!AP48)</f>
        <v>28.944145291643263</v>
      </c>
      <c r="AA52" s="186">
        <f>SUM('[6]TABELL T22G'!AQ48,'[6]TABELL T22P'!AQ48)</f>
        <v>0</v>
      </c>
    </row>
    <row r="53" spans="1:27" x14ac:dyDescent="0.2">
      <c r="A53" s="245"/>
      <c r="B53" t="s">
        <v>55</v>
      </c>
      <c r="C53" s="187">
        <f>SUM('[6]TABELL T22G'!$C49,'[6]TABELL T22P'!$C49)</f>
        <v>0</v>
      </c>
      <c r="D53" s="187">
        <f>SUM('[6]TABELL T22G'!$M49,'[6]TABELL T22P'!$M49)</f>
        <v>0</v>
      </c>
      <c r="E53" s="187">
        <f>SUM('[6]TABELL T22G'!$Q49,'[6]TABELL T22P'!$Q49)</f>
        <v>0</v>
      </c>
      <c r="F53" s="187">
        <f>SUM('[6]TABELL T22G'!V49,'[6]TABELL T22P'!V49)</f>
        <v>24.229831070899916</v>
      </c>
      <c r="G53" s="187">
        <f>SUM('[6]TABELL T22G'!W49,'[6]TABELL T22P'!W49)</f>
        <v>23.982063049211579</v>
      </c>
      <c r="H53" s="187">
        <f>SUM('[6]TABELL T22G'!X49,'[6]TABELL T22P'!X49)</f>
        <v>25.497089108791673</v>
      </c>
      <c r="I53" s="187">
        <f>SUM('[6]TABELL T22G'!Y49,'[6]TABELL T22P'!Y49)</f>
        <v>25.289099865478448</v>
      </c>
      <c r="J53" s="187">
        <f>SUM('[6]TABELL T22G'!Z49,'[6]TABELL T22P'!Z49)</f>
        <v>23.788261910308886</v>
      </c>
      <c r="K53" s="187">
        <f>SUM('[6]TABELL T22G'!AA49,'[6]TABELL T22P'!AA49)</f>
        <v>21.531103343891573</v>
      </c>
      <c r="L53" s="186">
        <f>SUM('[6]TABELL T22G'!AB49,'[6]TABELL T22P'!AB49)</f>
        <v>20.26952220837385</v>
      </c>
      <c r="M53" s="186">
        <f>SUM('[6]TABELL T22G'!AC49,'[6]TABELL T22P'!AC49)</f>
        <v>18.642715842944263</v>
      </c>
      <c r="N53" s="186">
        <f>SUM('[6]TABELL T22G'!AD49,'[6]TABELL T22P'!AD49)</f>
        <v>16.783964169254364</v>
      </c>
      <c r="O53" s="186">
        <f>SUM('[6]TABELL T22G'!AE49,'[6]TABELL T22P'!AE49)</f>
        <v>16.84065640984463</v>
      </c>
      <c r="P53" s="186">
        <f>SUM('[6]TABELL T22G'!AF49,'[6]TABELL T22P'!AF49)</f>
        <v>16.086227119805635</v>
      </c>
      <c r="Q53" s="186">
        <f>SUM('[6]TABELL T22G'!AG49,'[6]TABELL T22P'!AG49)</f>
        <v>15.189299009369602</v>
      </c>
      <c r="R53" s="186">
        <f>SUM('[6]TABELL T22G'!AH49,'[6]TABELL T22P'!AH49)</f>
        <v>14.176901337596048</v>
      </c>
      <c r="S53" s="186">
        <f>SUM('[6]TABELL T22G'!AI49,'[6]TABELL T22P'!AI49)</f>
        <v>13.378728154123699</v>
      </c>
      <c r="T53" s="186">
        <f>SUM('[6]TABELL T22G'!AJ49,'[6]TABELL T22P'!AJ49)</f>
        <v>12.633381897942979</v>
      </c>
      <c r="U53" s="186">
        <f>SUM('[6]TABELL T22G'!AK49,'[6]TABELL T22P'!AK49)</f>
        <v>12.449487721252693</v>
      </c>
      <c r="V53" s="186">
        <f>SUM('[6]TABELL T22G'!AL49,'[6]TABELL T22P'!AL49)</f>
        <v>13.080388104016288</v>
      </c>
      <c r="W53" s="186">
        <f>SUM('[6]TABELL T22G'!AM49,'[6]TABELL T22P'!AM49)</f>
        <v>11.979975585479789</v>
      </c>
      <c r="X53" s="186">
        <f>SUM('[6]TABELL T22G'!AN49,'[6]TABELL T22P'!AN49)</f>
        <v>10.799133085838118</v>
      </c>
      <c r="Y53" s="186">
        <f>SUM('[6]TABELL T22G'!AO49,'[6]TABELL T22P'!AO49)</f>
        <v>10.692127053696204</v>
      </c>
      <c r="Z53" s="186">
        <f>SUM('[6]TABELL T22G'!AP49,'[6]TABELL T22P'!AP49)</f>
        <v>9.6838516712666802</v>
      </c>
      <c r="AA53" s="186">
        <f>SUM('[6]TABELL T22G'!AQ49,'[6]TABELL T22P'!AQ49)</f>
        <v>8.8594757811648837</v>
      </c>
    </row>
    <row r="56" spans="1:27" x14ac:dyDescent="0.2">
      <c r="A56" s="11" t="s">
        <v>76</v>
      </c>
    </row>
    <row r="57" spans="1:27" x14ac:dyDescent="0.2">
      <c r="A57" s="12" t="s">
        <v>209</v>
      </c>
    </row>
  </sheetData>
  <mergeCells count="2">
    <mergeCell ref="A7:A44"/>
    <mergeCell ref="A47:A53"/>
  </mergeCells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AA57"/>
  <sheetViews>
    <sheetView showGridLines="0" workbookViewId="0">
      <selection activeCell="AB1" sqref="AB1:AB1048576"/>
    </sheetView>
  </sheetViews>
  <sheetFormatPr baseColWidth="10" defaultColWidth="11.42578125" defaultRowHeight="12.75" x14ac:dyDescent="0.2"/>
  <cols>
    <col min="1" max="1" width="8.42578125" customWidth="1"/>
    <col min="2" max="2" width="16.5703125" customWidth="1"/>
    <col min="3" max="27" width="6.85546875" customWidth="1"/>
  </cols>
  <sheetData>
    <row r="1" spans="1:27" x14ac:dyDescent="0.2">
      <c r="A1" s="1" t="s">
        <v>370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7" ht="18" x14ac:dyDescent="0.25">
      <c r="A2" s="76" t="s">
        <v>80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27" ht="15.75" x14ac:dyDescent="0.25">
      <c r="A3" s="58" t="s">
        <v>198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x14ac:dyDescent="0.2">
      <c r="B4" s="7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7" ht="14.25" x14ac:dyDescent="0.2">
      <c r="A5" s="86"/>
      <c r="B5" s="181" t="s">
        <v>18</v>
      </c>
      <c r="C5" s="60">
        <v>1981</v>
      </c>
      <c r="D5" s="60">
        <v>1991</v>
      </c>
      <c r="E5" s="60">
        <v>1995</v>
      </c>
      <c r="F5" s="60">
        <v>2000</v>
      </c>
      <c r="G5" s="60">
        <v>2001</v>
      </c>
      <c r="H5" s="60">
        <v>2002</v>
      </c>
      <c r="I5" s="61">
        <v>2003</v>
      </c>
      <c r="J5" s="61">
        <v>2004</v>
      </c>
      <c r="K5" s="61">
        <v>2005</v>
      </c>
      <c r="L5" s="61">
        <v>2006</v>
      </c>
      <c r="M5" s="61">
        <v>2007</v>
      </c>
      <c r="N5" s="61">
        <v>2008</v>
      </c>
      <c r="O5" s="61">
        <v>2009</v>
      </c>
      <c r="P5" s="61">
        <v>2010</v>
      </c>
      <c r="Q5" s="61">
        <v>2011</v>
      </c>
      <c r="R5" s="61">
        <v>2012</v>
      </c>
      <c r="S5" s="61">
        <v>2013</v>
      </c>
      <c r="T5" s="61">
        <v>2014</v>
      </c>
      <c r="U5" s="61">
        <v>2015</v>
      </c>
      <c r="V5" s="61">
        <v>2016</v>
      </c>
      <c r="W5" s="61">
        <v>2017</v>
      </c>
      <c r="X5" s="61">
        <v>2018</v>
      </c>
      <c r="Y5" s="61">
        <v>2019</v>
      </c>
      <c r="Z5" s="61">
        <v>2020</v>
      </c>
      <c r="AA5" s="61">
        <v>2021</v>
      </c>
    </row>
    <row r="6" spans="1:27" x14ac:dyDescent="0.2">
      <c r="A6" s="243" t="s">
        <v>210</v>
      </c>
      <c r="B6" s="62" t="s">
        <v>21</v>
      </c>
      <c r="C6" s="185">
        <v>20.151419558359621</v>
      </c>
      <c r="D6" s="185" t="s">
        <v>20</v>
      </c>
      <c r="E6" s="185" t="s">
        <v>20</v>
      </c>
      <c r="F6" s="185">
        <v>47.936565838861107</v>
      </c>
      <c r="G6" s="185" t="s">
        <v>20</v>
      </c>
      <c r="H6" s="185">
        <v>51.880165914802149</v>
      </c>
      <c r="I6" s="185" t="s">
        <v>20</v>
      </c>
      <c r="J6" s="185">
        <v>54.608760998215246</v>
      </c>
      <c r="K6" s="185" t="s">
        <v>20</v>
      </c>
      <c r="L6" s="185">
        <v>58.068989585437983</v>
      </c>
      <c r="M6" s="185" t="s">
        <v>20</v>
      </c>
      <c r="N6" s="186">
        <v>61.907622503895887</v>
      </c>
      <c r="O6" s="186" t="s">
        <v>20</v>
      </c>
      <c r="P6" s="186" t="s">
        <v>20</v>
      </c>
      <c r="Q6" s="186" t="s">
        <v>20</v>
      </c>
      <c r="R6" s="186" t="s">
        <v>20</v>
      </c>
      <c r="S6" s="186" t="s">
        <v>20</v>
      </c>
      <c r="T6" s="186" t="s">
        <v>20</v>
      </c>
      <c r="U6" s="186" t="s">
        <v>20</v>
      </c>
      <c r="V6" s="186" t="s">
        <v>20</v>
      </c>
      <c r="W6" s="186" t="s">
        <v>20</v>
      </c>
      <c r="X6" s="186" t="s">
        <v>20</v>
      </c>
      <c r="Y6" s="186" t="s">
        <v>20</v>
      </c>
      <c r="Z6" s="186" t="s">
        <v>20</v>
      </c>
      <c r="AA6" s="186" t="s">
        <v>20</v>
      </c>
    </row>
    <row r="7" spans="1:27" x14ac:dyDescent="0.2">
      <c r="A7" s="244"/>
      <c r="B7" s="62" t="s">
        <v>61</v>
      </c>
      <c r="C7" s="187">
        <v>50.238374247448505</v>
      </c>
      <c r="D7" s="187">
        <v>50.248006917587574</v>
      </c>
      <c r="E7" s="187">
        <v>45.656776524236776</v>
      </c>
      <c r="F7" s="187">
        <v>41.810820940906055</v>
      </c>
      <c r="G7" s="187">
        <v>41.767184373641328</v>
      </c>
      <c r="H7" s="187">
        <v>44.630365221111404</v>
      </c>
      <c r="I7" s="187">
        <v>45.120171043915285</v>
      </c>
      <c r="J7" s="187">
        <v>47.157392277351221</v>
      </c>
      <c r="K7" s="187">
        <v>45.622498884707802</v>
      </c>
      <c r="L7" s="186">
        <v>48.381054181892239</v>
      </c>
      <c r="M7" s="187">
        <v>48.69671067144354</v>
      </c>
      <c r="N7" s="186">
        <v>46.112113576203683</v>
      </c>
      <c r="O7" s="186">
        <v>47.060641773215536</v>
      </c>
      <c r="P7" s="186">
        <v>45.117176846291549</v>
      </c>
      <c r="Q7" s="186">
        <v>46.166618436783921</v>
      </c>
      <c r="R7" s="186">
        <v>45.686941204844182</v>
      </c>
      <c r="S7" s="186">
        <v>48.747367385058759</v>
      </c>
      <c r="T7" s="186">
        <v>47.700186274109065</v>
      </c>
      <c r="U7" s="186">
        <v>49.739502622403762</v>
      </c>
      <c r="V7" s="186">
        <v>52.985010345427817</v>
      </c>
      <c r="W7" s="186">
        <v>54.653876811250804</v>
      </c>
      <c r="X7" s="186">
        <v>53.086551376762927</v>
      </c>
      <c r="Y7" s="186">
        <v>54.848145264070311</v>
      </c>
      <c r="Z7" s="186">
        <v>49.797114850209276</v>
      </c>
      <c r="AA7" s="186">
        <v>52.960423618362995</v>
      </c>
    </row>
    <row r="8" spans="1:27" x14ac:dyDescent="0.2">
      <c r="A8" s="244"/>
      <c r="B8" s="62" t="s">
        <v>22</v>
      </c>
      <c r="C8" s="187" t="s">
        <v>20</v>
      </c>
      <c r="D8" s="187">
        <v>64.841832865454592</v>
      </c>
      <c r="E8" s="187">
        <v>67.082876245621648</v>
      </c>
      <c r="F8" s="187">
        <v>62.413054705062677</v>
      </c>
      <c r="G8" s="187">
        <v>63.368155759767731</v>
      </c>
      <c r="H8" s="187">
        <v>59.378372812635739</v>
      </c>
      <c r="I8" s="187">
        <v>60.307219091799702</v>
      </c>
      <c r="J8" s="187">
        <v>60.152442411280163</v>
      </c>
      <c r="K8" s="187">
        <v>59.681404337151911</v>
      </c>
      <c r="L8" s="186">
        <v>61.035827661827923</v>
      </c>
      <c r="M8" s="186">
        <v>61.381911762707141</v>
      </c>
      <c r="N8" s="186">
        <v>60.99178990575966</v>
      </c>
      <c r="O8" s="186">
        <v>58.666204546110968</v>
      </c>
      <c r="P8" s="186">
        <v>57.582637729549248</v>
      </c>
      <c r="Q8" s="186">
        <v>60.150532370578865</v>
      </c>
      <c r="R8" s="186">
        <v>60.606550796736315</v>
      </c>
      <c r="S8" s="186">
        <v>60.566031080425986</v>
      </c>
      <c r="T8" s="186" t="s">
        <v>20</v>
      </c>
      <c r="U8" s="186">
        <v>58.596677274614059</v>
      </c>
      <c r="V8" s="186" t="s">
        <v>20</v>
      </c>
      <c r="W8" s="186">
        <v>63.492332857627595</v>
      </c>
      <c r="X8" s="186" t="s">
        <v>20</v>
      </c>
      <c r="Y8" s="186">
        <v>64.289613338223731</v>
      </c>
      <c r="Z8" s="186" t="s">
        <v>20</v>
      </c>
      <c r="AA8" s="186">
        <v>64.418138804236051</v>
      </c>
    </row>
    <row r="9" spans="1:27" x14ac:dyDescent="0.2">
      <c r="A9" s="244"/>
      <c r="B9" s="66" t="s">
        <v>23</v>
      </c>
      <c r="C9" s="187">
        <v>40.770101925254814</v>
      </c>
      <c r="D9" s="187">
        <v>38.18941504178273</v>
      </c>
      <c r="E9" s="187">
        <v>45.717609422713387</v>
      </c>
      <c r="F9" s="187">
        <v>44.867678536680287</v>
      </c>
      <c r="G9" s="187">
        <v>50.304759434573988</v>
      </c>
      <c r="H9" s="187">
        <v>51.482834806254253</v>
      </c>
      <c r="I9" s="187">
        <v>50.326029727431042</v>
      </c>
      <c r="J9" s="187">
        <v>50.181790921698713</v>
      </c>
      <c r="K9" s="187">
        <v>49.341612247082757</v>
      </c>
      <c r="L9" s="186">
        <v>51.15031466006397</v>
      </c>
      <c r="M9" s="186">
        <v>49.19419286094832</v>
      </c>
      <c r="N9" s="186">
        <v>49.458554193359568</v>
      </c>
      <c r="O9" s="186">
        <v>48.518039098542928</v>
      </c>
      <c r="P9" s="186">
        <v>47.1686945083854</v>
      </c>
      <c r="Q9" s="186">
        <v>49.146822267781111</v>
      </c>
      <c r="R9" s="186">
        <v>47.433917984189719</v>
      </c>
      <c r="S9" s="186">
        <v>46.703245892543386</v>
      </c>
      <c r="T9" s="186">
        <v>45.750965025149142</v>
      </c>
      <c r="U9" s="186">
        <v>43.954544105865942</v>
      </c>
      <c r="V9" s="186">
        <v>42.650334075723826</v>
      </c>
      <c r="W9" s="186">
        <v>43.062055215573345</v>
      </c>
      <c r="X9" s="186">
        <v>44.289098305783</v>
      </c>
      <c r="Y9" s="186">
        <v>43.902018709995076</v>
      </c>
      <c r="Z9" s="186">
        <v>43.348459517554332</v>
      </c>
      <c r="AA9" s="186">
        <v>44.03803263293814</v>
      </c>
    </row>
    <row r="10" spans="1:27" x14ac:dyDescent="0.2">
      <c r="A10" s="244"/>
      <c r="B10" s="62" t="s">
        <v>24</v>
      </c>
      <c r="C10" s="187" t="s">
        <v>20</v>
      </c>
      <c r="D10" s="187" t="s">
        <v>20</v>
      </c>
      <c r="E10" s="187" t="s">
        <v>20</v>
      </c>
      <c r="F10" s="187" t="s">
        <v>20</v>
      </c>
      <c r="G10" s="187" t="s">
        <v>20</v>
      </c>
      <c r="H10" s="187" t="s">
        <v>20</v>
      </c>
      <c r="I10" s="187" t="s">
        <v>20</v>
      </c>
      <c r="J10" s="187" t="s">
        <v>20</v>
      </c>
      <c r="K10" s="187" t="s">
        <v>20</v>
      </c>
      <c r="L10" s="186" t="s">
        <v>20</v>
      </c>
      <c r="M10" s="186">
        <v>38.888478536246033</v>
      </c>
      <c r="N10" s="186">
        <v>43.728011034148231</v>
      </c>
      <c r="O10" s="186">
        <v>26.962569911066048</v>
      </c>
      <c r="P10" s="186">
        <v>25.442294432712725</v>
      </c>
      <c r="Q10" s="186">
        <v>33.892211859136935</v>
      </c>
      <c r="R10" s="186">
        <v>34.945640581874997</v>
      </c>
      <c r="S10" s="186">
        <v>34.166467223107361</v>
      </c>
      <c r="T10" s="186">
        <v>31.853466110033313</v>
      </c>
      <c r="U10" s="186">
        <v>32.772894282402191</v>
      </c>
      <c r="V10" s="186">
        <v>35.074100284971735</v>
      </c>
      <c r="W10" s="186">
        <v>31.39707936726267</v>
      </c>
      <c r="X10" s="186">
        <v>30.653356857477299</v>
      </c>
      <c r="Y10" s="186">
        <v>31.007696334147084</v>
      </c>
      <c r="Z10" s="186">
        <v>34.742392819875739</v>
      </c>
      <c r="AA10" s="186" t="s">
        <v>20</v>
      </c>
    </row>
    <row r="11" spans="1:27" x14ac:dyDescent="0.2">
      <c r="A11" s="244"/>
      <c r="B11" s="62" t="s">
        <v>25</v>
      </c>
      <c r="C11" s="187" t="s">
        <v>20</v>
      </c>
      <c r="D11" s="187" t="s">
        <v>20</v>
      </c>
      <c r="E11" s="187" t="s">
        <v>20</v>
      </c>
      <c r="F11" s="187">
        <v>30.509612645840985</v>
      </c>
      <c r="G11" s="187">
        <v>30.352990042087068</v>
      </c>
      <c r="H11" s="187">
        <v>26.051007128856035</v>
      </c>
      <c r="I11" s="187">
        <v>24.81541722411335</v>
      </c>
      <c r="J11" s="187">
        <v>25.546598127900282</v>
      </c>
      <c r="K11" s="187">
        <v>23.84375556254238</v>
      </c>
      <c r="L11" s="186">
        <v>22.425701034714276</v>
      </c>
      <c r="M11" s="186">
        <v>27.524280266581812</v>
      </c>
      <c r="N11" s="186">
        <v>34.301281157102444</v>
      </c>
      <c r="O11" s="186">
        <v>18.058083922692443</v>
      </c>
      <c r="P11" s="186">
        <v>28.212441693971929</v>
      </c>
      <c r="Q11" s="186">
        <v>30.686679623237868</v>
      </c>
      <c r="R11" s="186">
        <v>35.939176196524947</v>
      </c>
      <c r="S11" s="186">
        <v>29.639545148377795</v>
      </c>
      <c r="T11" s="186">
        <v>46.371049524457767</v>
      </c>
      <c r="U11" s="186">
        <v>48.357570841257974</v>
      </c>
      <c r="V11" s="186">
        <v>40.970165993646305</v>
      </c>
      <c r="W11" s="186">
        <v>38.067467870490141</v>
      </c>
      <c r="X11" s="186">
        <v>45.03715131531704</v>
      </c>
      <c r="Y11" s="186">
        <v>49.336923237259441</v>
      </c>
      <c r="Z11" s="186">
        <v>53.41941436068587</v>
      </c>
      <c r="AA11" s="186" t="s">
        <v>20</v>
      </c>
    </row>
    <row r="12" spans="1:27" x14ac:dyDescent="0.2">
      <c r="A12" s="244"/>
      <c r="B12" s="62" t="s">
        <v>212</v>
      </c>
      <c r="C12" s="187" t="s">
        <v>20</v>
      </c>
      <c r="D12" s="187" t="s">
        <v>20</v>
      </c>
      <c r="E12" s="187" t="s">
        <v>20</v>
      </c>
      <c r="F12" s="187" t="s">
        <v>20</v>
      </c>
      <c r="G12" s="187" t="s">
        <v>20</v>
      </c>
      <c r="H12" s="187" t="s">
        <v>20</v>
      </c>
      <c r="I12" s="187" t="s">
        <v>20</v>
      </c>
      <c r="J12" s="187" t="s">
        <v>20</v>
      </c>
      <c r="K12" s="187" t="s">
        <v>20</v>
      </c>
      <c r="L12" s="186" t="s">
        <v>20</v>
      </c>
      <c r="M12" s="186" t="s">
        <v>20</v>
      </c>
      <c r="N12" s="186" t="s">
        <v>20</v>
      </c>
      <c r="O12" s="186" t="s">
        <v>20</v>
      </c>
      <c r="P12" s="186" t="s">
        <v>20</v>
      </c>
      <c r="Q12" s="186" t="s">
        <v>20</v>
      </c>
      <c r="R12" s="186" t="s">
        <v>20</v>
      </c>
      <c r="S12" s="186" t="s">
        <v>20</v>
      </c>
      <c r="T12" s="186">
        <v>28.10943771592418</v>
      </c>
      <c r="U12" s="186">
        <v>29.480267853773292</v>
      </c>
      <c r="V12" s="186">
        <v>29.496358680210445</v>
      </c>
      <c r="W12" s="186">
        <v>27.989031232444756</v>
      </c>
      <c r="X12" s="186">
        <v>27.802047850748146</v>
      </c>
      <c r="Y12" s="186" t="s">
        <v>20</v>
      </c>
      <c r="Z12" s="186">
        <v>28.000541647179194</v>
      </c>
      <c r="AA12" s="186">
        <v>29.303715355697847</v>
      </c>
    </row>
    <row r="13" spans="1:27" x14ac:dyDescent="0.2">
      <c r="A13" s="244"/>
      <c r="B13" s="62" t="s">
        <v>56</v>
      </c>
      <c r="C13" s="187" t="s">
        <v>20</v>
      </c>
      <c r="D13" s="187" t="s">
        <v>20</v>
      </c>
      <c r="E13" s="187">
        <v>63.107719594352986</v>
      </c>
      <c r="F13" s="187">
        <v>51.209640883143557</v>
      </c>
      <c r="G13" s="187">
        <v>52.460387479267389</v>
      </c>
      <c r="H13" s="187">
        <v>53.722227109995188</v>
      </c>
      <c r="I13" s="187">
        <v>51.446891333565205</v>
      </c>
      <c r="J13" s="187">
        <v>52.818188900702921</v>
      </c>
      <c r="K13" s="187">
        <v>48.195291207803152</v>
      </c>
      <c r="L13" s="186">
        <v>49.075054611645051</v>
      </c>
      <c r="M13" s="186">
        <v>47.175186124959694</v>
      </c>
      <c r="N13" s="186">
        <v>45.049900654470058</v>
      </c>
      <c r="O13" s="186">
        <v>39.756042756897685</v>
      </c>
      <c r="P13" s="186">
        <v>40.769126974505035</v>
      </c>
      <c r="Q13" s="186">
        <v>37.683452170830293</v>
      </c>
      <c r="R13" s="186">
        <v>36.384709329298595</v>
      </c>
      <c r="S13" s="186">
        <v>37.595068666943391</v>
      </c>
      <c r="T13" s="186">
        <v>35.926482519768413</v>
      </c>
      <c r="U13" s="186">
        <v>34.525558970844671</v>
      </c>
      <c r="V13" s="186">
        <v>39.540075883777668</v>
      </c>
      <c r="W13" s="186">
        <v>39.321383174429521</v>
      </c>
      <c r="X13" s="186">
        <v>39.911028728159202</v>
      </c>
      <c r="Y13" s="186">
        <v>38.181794682876216</v>
      </c>
      <c r="Z13" s="186">
        <v>35.587546299195161</v>
      </c>
      <c r="AA13" s="186">
        <v>36.054478394481393</v>
      </c>
    </row>
    <row r="14" spans="1:27" x14ac:dyDescent="0.2">
      <c r="A14" s="244"/>
      <c r="B14" s="62" t="s">
        <v>26</v>
      </c>
      <c r="C14" s="187">
        <v>42.478292006087194</v>
      </c>
      <c r="D14" s="187">
        <v>51.36879432624113</v>
      </c>
      <c r="E14" s="187">
        <v>45.186323680094915</v>
      </c>
      <c r="F14" s="187" t="s">
        <v>20</v>
      </c>
      <c r="G14" s="187">
        <v>61.411343227639257</v>
      </c>
      <c r="H14" s="187" t="s">
        <v>20</v>
      </c>
      <c r="I14" s="187">
        <v>59.885174401923699</v>
      </c>
      <c r="J14" s="187" t="s">
        <v>20</v>
      </c>
      <c r="K14" s="187">
        <v>59.525741637796038</v>
      </c>
      <c r="L14" s="186" t="s">
        <v>20</v>
      </c>
      <c r="M14" s="186">
        <v>61.044652694280856</v>
      </c>
      <c r="N14" s="186" t="s">
        <v>20</v>
      </c>
      <c r="O14" s="186">
        <v>62.137381946595859</v>
      </c>
      <c r="P14" s="186">
        <v>61.087648293734695</v>
      </c>
      <c r="Q14" s="186">
        <v>61.164392075523047</v>
      </c>
      <c r="R14" s="186">
        <v>59.898008131736248</v>
      </c>
      <c r="S14" s="186">
        <v>59.033821987519339</v>
      </c>
      <c r="T14" s="186" t="s">
        <v>20</v>
      </c>
      <c r="U14" s="186">
        <v>59.109467931200776</v>
      </c>
      <c r="V14" s="186" t="s">
        <v>20</v>
      </c>
      <c r="W14" s="186">
        <v>57.1210777679252</v>
      </c>
      <c r="X14" s="186" t="s">
        <v>20</v>
      </c>
      <c r="Y14" s="186">
        <v>59.245649413697812</v>
      </c>
      <c r="Z14" s="186" t="s">
        <v>20</v>
      </c>
      <c r="AA14" s="186" t="s">
        <v>20</v>
      </c>
    </row>
    <row r="15" spans="1:27" x14ac:dyDescent="0.2">
      <c r="A15" s="244"/>
      <c r="B15" s="62" t="s">
        <v>27</v>
      </c>
      <c r="C15" s="187" t="s">
        <v>20</v>
      </c>
      <c r="D15" s="187" t="s">
        <v>20</v>
      </c>
      <c r="E15" s="187" t="s">
        <v>20</v>
      </c>
      <c r="F15" s="187">
        <v>24.19744563327405</v>
      </c>
      <c r="G15" s="187">
        <v>32.940406024441174</v>
      </c>
      <c r="H15" s="187">
        <v>29.161882893387048</v>
      </c>
      <c r="I15" s="187">
        <v>32.957369528692105</v>
      </c>
      <c r="J15" s="187">
        <v>36.483771252036377</v>
      </c>
      <c r="K15" s="187">
        <v>38.492212269256868</v>
      </c>
      <c r="L15" s="186">
        <v>38.133322913306927</v>
      </c>
      <c r="M15" s="186">
        <v>41.630506329186815</v>
      </c>
      <c r="N15" s="186">
        <v>39.786808999090553</v>
      </c>
      <c r="O15" s="186">
        <v>38.485804736027006</v>
      </c>
      <c r="P15" s="186">
        <v>43.603271358087916</v>
      </c>
      <c r="Q15" s="186">
        <v>55.006312970383917</v>
      </c>
      <c r="R15" s="186">
        <v>51.291415404522311</v>
      </c>
      <c r="S15" s="186">
        <v>42.052130291377317</v>
      </c>
      <c r="T15" s="186">
        <v>37.062663913844098</v>
      </c>
      <c r="U15" s="186">
        <v>41.007859454461396</v>
      </c>
      <c r="V15" s="186">
        <v>48.235555226751501</v>
      </c>
      <c r="W15" s="186">
        <v>43.572555205047323</v>
      </c>
      <c r="X15" s="186">
        <v>40.827042993107973</v>
      </c>
      <c r="Y15" s="186">
        <v>49.109212530631162</v>
      </c>
      <c r="Z15" s="186">
        <v>50.132046829836355</v>
      </c>
      <c r="AA15" s="186">
        <v>50.946110405214498</v>
      </c>
    </row>
    <row r="16" spans="1:27" x14ac:dyDescent="0.2">
      <c r="A16" s="244"/>
      <c r="B16" s="62" t="s">
        <v>28</v>
      </c>
      <c r="C16" s="187">
        <v>54.522680850507086</v>
      </c>
      <c r="D16" s="187">
        <v>56.315013274568557</v>
      </c>
      <c r="E16" s="187">
        <v>59.47245362617646</v>
      </c>
      <c r="F16" s="187">
        <v>70.249225276938176</v>
      </c>
      <c r="G16" s="187">
        <v>70.781151353041793</v>
      </c>
      <c r="H16" s="187">
        <v>69.522199251537756</v>
      </c>
      <c r="I16" s="187">
        <v>70.002205786272896</v>
      </c>
      <c r="J16" s="187">
        <v>69.254191616528644</v>
      </c>
      <c r="K16" s="187">
        <v>66.857707123152537</v>
      </c>
      <c r="L16" s="186">
        <v>66.557337519593588</v>
      </c>
      <c r="M16" s="186">
        <v>68.202508336816877</v>
      </c>
      <c r="N16" s="186">
        <v>70.287630429604945</v>
      </c>
      <c r="O16" s="186">
        <v>68.102245579013925</v>
      </c>
      <c r="P16" s="186">
        <v>66.09809845098205</v>
      </c>
      <c r="Q16" s="186">
        <v>67.011633107621037</v>
      </c>
      <c r="R16" s="186">
        <v>63.056127383821284</v>
      </c>
      <c r="S16" s="186">
        <v>60.838407564219565</v>
      </c>
      <c r="T16" s="186">
        <v>53.528047787963942</v>
      </c>
      <c r="U16" s="186">
        <v>54.764532441647859</v>
      </c>
      <c r="V16" s="186">
        <v>56.988575960581159</v>
      </c>
      <c r="W16" s="186">
        <v>58.008812285362531</v>
      </c>
      <c r="X16" s="186">
        <v>55.804091523370147</v>
      </c>
      <c r="Y16" s="186">
        <v>54.331283227353275</v>
      </c>
      <c r="Z16" s="186">
        <v>55.95943860256466</v>
      </c>
      <c r="AA16" s="186">
        <v>58.084313385217122</v>
      </c>
    </row>
    <row r="17" spans="1:27" x14ac:dyDescent="0.2">
      <c r="A17" s="244"/>
      <c r="B17" s="62" t="s">
        <v>29</v>
      </c>
      <c r="C17" s="187">
        <v>40.917349246794942</v>
      </c>
      <c r="D17" s="187">
        <v>42.526532521573642</v>
      </c>
      <c r="E17" s="187">
        <v>48.345302871864021</v>
      </c>
      <c r="F17" s="187">
        <v>52.515568463765128</v>
      </c>
      <c r="G17" s="187">
        <v>54.212574614510068</v>
      </c>
      <c r="H17" s="187">
        <v>52.105142040760867</v>
      </c>
      <c r="I17" s="187">
        <v>50.777792874884852</v>
      </c>
      <c r="J17" s="187">
        <v>50.733442320926706</v>
      </c>
      <c r="K17" s="187">
        <v>51.934483641114049</v>
      </c>
      <c r="L17" s="186">
        <v>52.326433814558513</v>
      </c>
      <c r="M17" s="186">
        <v>52.27445285434397</v>
      </c>
      <c r="N17" s="186">
        <v>50.819216031682288</v>
      </c>
      <c r="O17" s="186">
        <v>52.265250810525679</v>
      </c>
      <c r="P17" s="186">
        <v>53.498140476827814</v>
      </c>
      <c r="Q17" s="186">
        <v>55.044446080883034</v>
      </c>
      <c r="R17" s="186">
        <v>55.328119410890686</v>
      </c>
      <c r="S17" s="186">
        <v>55.072932865025891</v>
      </c>
      <c r="T17" s="186">
        <v>54.503150212378223</v>
      </c>
      <c r="U17" s="186">
        <v>55.009950989850765</v>
      </c>
      <c r="V17" s="186">
        <v>55.966699752993506</v>
      </c>
      <c r="W17" s="186">
        <v>56.194553791238555</v>
      </c>
      <c r="X17" s="186">
        <v>56.630976539956613</v>
      </c>
      <c r="Y17" s="186">
        <v>56.747238937923903</v>
      </c>
      <c r="Z17" s="186">
        <v>56.443731618641003</v>
      </c>
      <c r="AA17" s="186">
        <v>55.427797210850038</v>
      </c>
    </row>
    <row r="18" spans="1:27" x14ac:dyDescent="0.2">
      <c r="A18" s="244"/>
      <c r="B18" s="62" t="s">
        <v>58</v>
      </c>
      <c r="C18" s="187">
        <v>56.846317897365054</v>
      </c>
      <c r="D18" s="187">
        <v>61.68792737188091</v>
      </c>
      <c r="E18" s="187">
        <v>60.209854347727145</v>
      </c>
      <c r="F18" s="187">
        <v>65.852490113323086</v>
      </c>
      <c r="G18" s="187">
        <v>65.464793951399713</v>
      </c>
      <c r="H18" s="187">
        <v>65.411669434523418</v>
      </c>
      <c r="I18" s="187">
        <v>66.158130039096392</v>
      </c>
      <c r="J18" s="187">
        <v>66.540726098585026</v>
      </c>
      <c r="K18" s="187">
        <v>67.511454996895154</v>
      </c>
      <c r="L18" s="186">
        <v>68.069747227850726</v>
      </c>
      <c r="M18" s="186">
        <v>68.034226207461984</v>
      </c>
      <c r="N18" s="186">
        <v>67.197855858133735</v>
      </c>
      <c r="O18" s="186">
        <v>66.082982832078727</v>
      </c>
      <c r="P18" s="186">
        <v>65.519972214601765</v>
      </c>
      <c r="Q18" s="186">
        <v>65.585042199251504</v>
      </c>
      <c r="R18" s="186">
        <v>66.074454605690306</v>
      </c>
      <c r="S18" s="186">
        <v>65.441204943698381</v>
      </c>
      <c r="T18" s="186">
        <v>65.983307893385472</v>
      </c>
      <c r="U18" s="186">
        <v>65.671250777143911</v>
      </c>
      <c r="V18" s="186">
        <v>65.221022827848813</v>
      </c>
      <c r="W18" s="186">
        <v>66.179483626189935</v>
      </c>
      <c r="X18" s="186">
        <v>66.007657755929657</v>
      </c>
      <c r="Y18" s="186">
        <v>64.457101318686298</v>
      </c>
      <c r="Z18" s="186">
        <v>62.613713293920867</v>
      </c>
      <c r="AA18" s="186">
        <v>62.778576392845345</v>
      </c>
    </row>
    <row r="19" spans="1:27" x14ac:dyDescent="0.2">
      <c r="A19" s="244"/>
      <c r="B19" s="62" t="s">
        <v>30</v>
      </c>
      <c r="C19" s="187">
        <v>21.435408933503396</v>
      </c>
      <c r="D19" s="187">
        <v>21.74848326976965</v>
      </c>
      <c r="E19" s="187">
        <v>25.494398406922041</v>
      </c>
      <c r="F19" s="187" t="s">
        <v>20</v>
      </c>
      <c r="G19" s="187">
        <v>33.047563123898996</v>
      </c>
      <c r="H19" s="187" t="s">
        <v>20</v>
      </c>
      <c r="I19" s="187">
        <v>28.226185849577618</v>
      </c>
      <c r="J19" s="187" t="s">
        <v>20</v>
      </c>
      <c r="K19" s="187">
        <v>31.062827558456803</v>
      </c>
      <c r="L19" s="186" t="s">
        <v>20</v>
      </c>
      <c r="M19" s="186" t="s">
        <v>20</v>
      </c>
      <c r="N19" s="186">
        <v>29.239295150383686</v>
      </c>
      <c r="O19" s="186">
        <v>33.483465012046246</v>
      </c>
      <c r="P19" s="186">
        <v>36.5268418086239</v>
      </c>
      <c r="Q19" s="186">
        <v>32.739115458190035</v>
      </c>
      <c r="R19" s="186">
        <v>31.010765550239238</v>
      </c>
      <c r="S19" s="186">
        <v>30.28444329214625</v>
      </c>
      <c r="T19" s="186">
        <v>29.842022070212948</v>
      </c>
      <c r="U19" s="186">
        <v>31.400030519655836</v>
      </c>
      <c r="V19" s="186">
        <v>40.219361753069812</v>
      </c>
      <c r="W19" s="186">
        <v>44.767296399680141</v>
      </c>
      <c r="X19" s="186">
        <v>42.497395964777837</v>
      </c>
      <c r="Y19" s="186">
        <v>41.432458099124766</v>
      </c>
      <c r="Z19" s="186">
        <v>39.947879079464357</v>
      </c>
      <c r="AA19" s="186">
        <v>38.296000471838049</v>
      </c>
    </row>
    <row r="20" spans="1:27" x14ac:dyDescent="0.2">
      <c r="A20" s="244"/>
      <c r="B20" s="62" t="s">
        <v>59</v>
      </c>
      <c r="C20" s="187" t="s">
        <v>20</v>
      </c>
      <c r="D20" s="187">
        <v>56.024840073323112</v>
      </c>
      <c r="E20" s="187">
        <v>38.376010291012349</v>
      </c>
      <c r="F20" s="187">
        <v>37.755770128554019</v>
      </c>
      <c r="G20" s="187">
        <v>34.838256337603447</v>
      </c>
      <c r="H20" s="187">
        <v>29.663754984831179</v>
      </c>
      <c r="I20" s="187">
        <v>30.67958712634314</v>
      </c>
      <c r="J20" s="187">
        <v>37.103072076965539</v>
      </c>
      <c r="K20" s="187">
        <v>39.445620993049808</v>
      </c>
      <c r="L20" s="186">
        <v>43.302758693726332</v>
      </c>
      <c r="M20" s="186">
        <v>43.863108727646882</v>
      </c>
      <c r="N20" s="186">
        <v>48.306455245731797</v>
      </c>
      <c r="O20" s="186">
        <v>46.427665316101454</v>
      </c>
      <c r="P20" s="186">
        <v>47.373283625151309</v>
      </c>
      <c r="Q20" s="186">
        <v>47.461663239111985</v>
      </c>
      <c r="R20" s="186">
        <v>46.882260779568156</v>
      </c>
      <c r="S20" s="186">
        <v>46.801656651994769</v>
      </c>
      <c r="T20" s="186">
        <v>48.282841610629617</v>
      </c>
      <c r="U20" s="186">
        <v>49.716849025501631</v>
      </c>
      <c r="V20" s="186">
        <v>56.427159884623258</v>
      </c>
      <c r="W20" s="186">
        <v>52.680209875922642</v>
      </c>
      <c r="X20" s="186">
        <v>52.351149124736637</v>
      </c>
      <c r="Y20" s="186">
        <v>52.899910324604413</v>
      </c>
      <c r="Z20" s="186">
        <v>50.225680294329308</v>
      </c>
      <c r="AA20" s="186">
        <v>50.574236753332158</v>
      </c>
    </row>
    <row r="21" spans="1:27" x14ac:dyDescent="0.2">
      <c r="A21" s="244"/>
      <c r="B21" s="62" t="s">
        <v>32</v>
      </c>
      <c r="C21" s="187">
        <v>5.7428214731585516</v>
      </c>
      <c r="D21" s="187">
        <v>24.458031145064872</v>
      </c>
      <c r="E21" s="187">
        <v>34.585808507100317</v>
      </c>
      <c r="F21" s="187" t="s">
        <v>20</v>
      </c>
      <c r="G21" s="187">
        <v>46.157061461828533</v>
      </c>
      <c r="H21" s="187" t="s">
        <v>20</v>
      </c>
      <c r="I21" s="187">
        <v>43.878583473861724</v>
      </c>
      <c r="J21" s="187" t="s">
        <v>20</v>
      </c>
      <c r="K21" s="187">
        <v>47.995823494258502</v>
      </c>
      <c r="L21" s="186">
        <v>49.296733513325179</v>
      </c>
      <c r="M21" s="186">
        <v>50.349998541156815</v>
      </c>
      <c r="N21" s="186">
        <v>50.349998675409324</v>
      </c>
      <c r="O21" s="186">
        <v>47.805937384453642</v>
      </c>
      <c r="P21" s="186" t="s">
        <v>20</v>
      </c>
      <c r="Q21" s="186">
        <v>49.845491680593241</v>
      </c>
      <c r="R21" s="186" t="s">
        <v>20</v>
      </c>
      <c r="S21" s="186" t="s">
        <v>20</v>
      </c>
      <c r="T21" s="186" t="s">
        <v>20</v>
      </c>
      <c r="U21" s="186">
        <v>41.422934467565078</v>
      </c>
      <c r="V21" s="186">
        <v>42.827955447561841</v>
      </c>
      <c r="W21" s="186">
        <v>39.427736006683375</v>
      </c>
      <c r="X21" s="186">
        <v>44.970397563620196</v>
      </c>
      <c r="Y21" s="186">
        <v>41.49411522133942</v>
      </c>
      <c r="Z21" s="186">
        <v>41.090991124830119</v>
      </c>
      <c r="AA21" s="186">
        <v>48.847119133577436</v>
      </c>
    </row>
    <row r="22" spans="1:27" x14ac:dyDescent="0.2">
      <c r="A22" s="244"/>
      <c r="B22" s="62" t="s">
        <v>31</v>
      </c>
      <c r="C22" s="187">
        <v>37.714398171016526</v>
      </c>
      <c r="D22" s="187">
        <v>60.583722687158762</v>
      </c>
      <c r="E22" s="187">
        <v>67.353204172876303</v>
      </c>
      <c r="F22" s="187">
        <v>65.787907134960449</v>
      </c>
      <c r="G22" s="187">
        <v>66.728957408705142</v>
      </c>
      <c r="H22" s="187">
        <v>63.421089288201706</v>
      </c>
      <c r="I22" s="187">
        <v>60.26392961876833</v>
      </c>
      <c r="J22" s="187">
        <v>58.55792219082808</v>
      </c>
      <c r="K22" s="187">
        <v>57.448275862068968</v>
      </c>
      <c r="L22" s="186">
        <v>53.421444359240375</v>
      </c>
      <c r="M22" s="186">
        <v>49.547697368421048</v>
      </c>
      <c r="N22" s="186">
        <v>48.760362296591957</v>
      </c>
      <c r="O22" s="186">
        <v>52.08527992115679</v>
      </c>
      <c r="P22" s="186">
        <v>52.227397963292823</v>
      </c>
      <c r="Q22" s="186">
        <v>48.876552008702504</v>
      </c>
      <c r="R22" s="186">
        <v>50.181865267537994</v>
      </c>
      <c r="S22" s="186">
        <v>52.607904334658073</v>
      </c>
      <c r="T22" s="186">
        <v>52.163655971960097</v>
      </c>
      <c r="U22" s="186">
        <v>48.692379451217555</v>
      </c>
      <c r="V22" s="186">
        <v>49.003181002173164</v>
      </c>
      <c r="W22" s="186">
        <v>51.340526338239343</v>
      </c>
      <c r="X22" s="186">
        <v>50.467313253062621</v>
      </c>
      <c r="Y22" s="186">
        <v>62.780252642079716</v>
      </c>
      <c r="Z22" s="186" t="s">
        <v>20</v>
      </c>
      <c r="AA22" s="186">
        <v>55.524675617489429</v>
      </c>
    </row>
    <row r="23" spans="1:27" x14ac:dyDescent="0.2">
      <c r="A23" s="244"/>
      <c r="B23" s="67" t="s">
        <v>33</v>
      </c>
      <c r="C23" s="187" t="s">
        <v>20</v>
      </c>
      <c r="D23" s="187">
        <v>43.484498053107714</v>
      </c>
      <c r="E23" s="187">
        <v>34.005791112138226</v>
      </c>
      <c r="F23" s="187">
        <v>52.761718989262221</v>
      </c>
      <c r="G23" s="187">
        <v>53.635407704808337</v>
      </c>
      <c r="H23" s="187">
        <v>53.147741127137273</v>
      </c>
      <c r="I23" s="187">
        <v>51.204787163152702</v>
      </c>
      <c r="J23" s="187">
        <v>54.52021479683161</v>
      </c>
      <c r="K23" s="187">
        <v>56.237714003236363</v>
      </c>
      <c r="L23" s="186">
        <v>55.005066604741494</v>
      </c>
      <c r="M23" s="186">
        <v>56.578262202839483</v>
      </c>
      <c r="N23" s="186">
        <v>52.956253916772845</v>
      </c>
      <c r="O23" s="186">
        <v>37.528768358364772</v>
      </c>
      <c r="P23" s="186">
        <v>36.160331793059179</v>
      </c>
      <c r="Q23" s="186">
        <v>37.343509174495097</v>
      </c>
      <c r="R23" s="186">
        <v>39.399872540158334</v>
      </c>
      <c r="S23" s="186">
        <v>35.810170744668561</v>
      </c>
      <c r="T23" s="186">
        <v>35.074626865671647</v>
      </c>
      <c r="U23" s="186">
        <v>33.158297118944148</v>
      </c>
      <c r="V23" s="186">
        <v>38.238669292996299</v>
      </c>
      <c r="W23" s="186">
        <v>35.295267618052634</v>
      </c>
      <c r="X23" s="186">
        <v>37.134403347612249</v>
      </c>
      <c r="Y23" s="186">
        <v>36.890751111939046</v>
      </c>
      <c r="Z23" s="186">
        <v>40.030355622533762</v>
      </c>
      <c r="AA23" s="186" t="s">
        <v>20</v>
      </c>
    </row>
    <row r="24" spans="1:27" x14ac:dyDescent="0.2">
      <c r="A24" s="244"/>
      <c r="B24" s="67" t="s">
        <v>34</v>
      </c>
      <c r="C24" s="187">
        <v>50.082964786513273</v>
      </c>
      <c r="D24" s="187">
        <v>44.355194453035104</v>
      </c>
      <c r="E24" s="187">
        <v>41.738755717646143</v>
      </c>
      <c r="F24" s="187" t="s">
        <v>20</v>
      </c>
      <c r="G24" s="187" t="s">
        <v>20</v>
      </c>
      <c r="H24" s="187" t="s">
        <v>20</v>
      </c>
      <c r="I24" s="187" t="s">
        <v>20</v>
      </c>
      <c r="J24" s="187" t="s">
        <v>20</v>
      </c>
      <c r="K24" s="187">
        <v>39.663307433905175</v>
      </c>
      <c r="L24" s="186">
        <v>40.424090830773615</v>
      </c>
      <c r="M24" s="186">
        <v>42.019263468521338</v>
      </c>
      <c r="N24" s="186">
        <v>45.915294216755825</v>
      </c>
      <c r="O24" s="186">
        <v>44.157426206465722</v>
      </c>
      <c r="P24" s="186">
        <v>44.661628849064194</v>
      </c>
      <c r="Q24" s="186">
        <v>45.088487981181792</v>
      </c>
      <c r="R24" s="186">
        <v>44.287769784172667</v>
      </c>
      <c r="S24" s="186">
        <v>45.19303630064195</v>
      </c>
      <c r="T24" s="186">
        <v>47.279812591319839</v>
      </c>
      <c r="U24" s="186">
        <v>49.993230130432821</v>
      </c>
      <c r="V24" s="186">
        <v>52.076018707718731</v>
      </c>
      <c r="W24" s="186">
        <v>53.684533478470101</v>
      </c>
      <c r="X24" s="186">
        <v>54.498959922033094</v>
      </c>
      <c r="Y24" s="186">
        <v>55.939534025210754</v>
      </c>
      <c r="Z24" s="186">
        <v>52.844958400419173</v>
      </c>
      <c r="AA24" s="186">
        <v>53.912312599033029</v>
      </c>
    </row>
    <row r="25" spans="1:27" x14ac:dyDescent="0.2">
      <c r="A25" s="244"/>
      <c r="B25" s="67" t="s">
        <v>35</v>
      </c>
      <c r="C25" s="187">
        <v>67.712046976565446</v>
      </c>
      <c r="D25" s="187">
        <v>77.43065324284666</v>
      </c>
      <c r="E25" s="187">
        <v>72.325133436144895</v>
      </c>
      <c r="F25" s="187">
        <v>72.420064448035703</v>
      </c>
      <c r="G25" s="187">
        <v>73.050646787307997</v>
      </c>
      <c r="H25" s="187">
        <v>74.076380864035542</v>
      </c>
      <c r="I25" s="187">
        <v>74.64640167698299</v>
      </c>
      <c r="J25" s="187">
        <v>74.811412692964723</v>
      </c>
      <c r="K25" s="187">
        <v>76.121556572471576</v>
      </c>
      <c r="L25" s="186">
        <v>77.069440264137143</v>
      </c>
      <c r="M25" s="186">
        <v>77.705401335575701</v>
      </c>
      <c r="N25" s="186">
        <v>78.172486738385089</v>
      </c>
      <c r="O25" s="186">
        <v>75.267434109373994</v>
      </c>
      <c r="P25" s="186">
        <v>75.93114353862417</v>
      </c>
      <c r="Q25" s="186">
        <v>76.523365421436537</v>
      </c>
      <c r="R25" s="186">
        <v>76.115377428480912</v>
      </c>
      <c r="S25" s="186">
        <v>75.479220139916691</v>
      </c>
      <c r="T25" s="186">
        <v>77.264435734706311</v>
      </c>
      <c r="U25" s="186">
        <v>77.972381591887881</v>
      </c>
      <c r="V25" s="186">
        <v>78.087705565277389</v>
      </c>
      <c r="W25" s="186">
        <v>78.2665699192126</v>
      </c>
      <c r="X25" s="186">
        <v>79.058635703951126</v>
      </c>
      <c r="Y25" s="186">
        <v>78.912585058981691</v>
      </c>
      <c r="Z25" s="186">
        <v>78.305874416539638</v>
      </c>
      <c r="AA25" s="186">
        <v>78.071000915196251</v>
      </c>
    </row>
    <row r="26" spans="1:27" x14ac:dyDescent="0.2">
      <c r="A26" s="244"/>
      <c r="B26" s="62" t="s">
        <v>383</v>
      </c>
      <c r="C26" s="187" t="s">
        <v>20</v>
      </c>
      <c r="D26" s="187" t="s">
        <v>20</v>
      </c>
      <c r="E26" s="187">
        <v>76.258123684009277</v>
      </c>
      <c r="F26" s="187">
        <v>72.378988888400258</v>
      </c>
      <c r="G26" s="187">
        <v>72.457414629855847</v>
      </c>
      <c r="H26" s="187">
        <v>72.200805294936288</v>
      </c>
      <c r="I26" s="187">
        <v>74.014552973013707</v>
      </c>
      <c r="J26" s="187">
        <v>74.963180219364105</v>
      </c>
      <c r="K26" s="187">
        <v>74.959652522778583</v>
      </c>
      <c r="L26" s="186">
        <v>75.446340001170412</v>
      </c>
      <c r="M26" s="186">
        <v>73.652323958476202</v>
      </c>
      <c r="N26" s="186">
        <v>72.881441627432963</v>
      </c>
      <c r="O26" s="186">
        <v>71.084377612375761</v>
      </c>
      <c r="P26" s="186">
        <v>71.804218444411532</v>
      </c>
      <c r="Q26" s="186">
        <v>73.712176337617223</v>
      </c>
      <c r="R26" s="186">
        <v>74.729861294251961</v>
      </c>
      <c r="S26" s="186">
        <v>75.680395184324439</v>
      </c>
      <c r="T26" s="186">
        <v>75.325861985878518</v>
      </c>
      <c r="U26" s="186">
        <v>74.545881745978818</v>
      </c>
      <c r="V26" s="186">
        <v>75.420311165876356</v>
      </c>
      <c r="W26" s="186">
        <v>76.234178064012596</v>
      </c>
      <c r="X26" s="186">
        <v>76.640327376691488</v>
      </c>
      <c r="Y26" s="186">
        <v>76.949810340988762</v>
      </c>
      <c r="Z26" s="186">
        <v>76.574587840280444</v>
      </c>
      <c r="AA26" s="186">
        <v>76.116814785114556</v>
      </c>
    </row>
    <row r="27" spans="1:27" x14ac:dyDescent="0.2">
      <c r="A27" s="244"/>
      <c r="B27" s="62" t="s">
        <v>37</v>
      </c>
      <c r="C27" s="187" t="s">
        <v>20</v>
      </c>
      <c r="D27" s="187" t="s">
        <v>20</v>
      </c>
      <c r="E27" s="187">
        <v>24.208134462992987</v>
      </c>
      <c r="F27" s="187">
        <v>29.442411295750031</v>
      </c>
      <c r="G27" s="187">
        <v>18.259279575790821</v>
      </c>
      <c r="H27" s="187">
        <v>21.715563917877084</v>
      </c>
      <c r="I27" s="187">
        <v>33.22312944159485</v>
      </c>
      <c r="J27" s="187">
        <v>46.282623742891651</v>
      </c>
      <c r="K27" s="187">
        <v>34.302271486916418</v>
      </c>
      <c r="L27" s="186">
        <v>52.685393722937114</v>
      </c>
      <c r="M27" s="186">
        <v>36.351669009879863</v>
      </c>
      <c r="N27" s="186">
        <v>27.035218614493871</v>
      </c>
      <c r="O27" s="186">
        <v>36.894872697407017</v>
      </c>
      <c r="P27" s="186">
        <v>38.831209252188962</v>
      </c>
      <c r="Q27" s="186">
        <v>24.849063340721962</v>
      </c>
      <c r="R27" s="186">
        <v>23.731973158794414</v>
      </c>
      <c r="S27" s="186">
        <v>21.792114695340501</v>
      </c>
      <c r="T27" s="186">
        <v>27.825552825552823</v>
      </c>
      <c r="U27" s="186">
        <v>20.039421813403418</v>
      </c>
      <c r="V27" s="186">
        <v>21.557971014492754</v>
      </c>
      <c r="W27" s="186">
        <v>24.147933284989122</v>
      </c>
      <c r="X27" s="186">
        <v>22.341568206229862</v>
      </c>
      <c r="Y27" s="186">
        <v>24.282786885245901</v>
      </c>
      <c r="Z27" s="186">
        <v>31.244979232778764</v>
      </c>
      <c r="AA27" s="186">
        <v>33.468082815405801</v>
      </c>
    </row>
    <row r="28" spans="1:27" x14ac:dyDescent="0.2">
      <c r="A28" s="244"/>
      <c r="B28" s="62" t="s">
        <v>38</v>
      </c>
      <c r="C28" s="187" t="s">
        <v>20</v>
      </c>
      <c r="D28" s="187" t="s">
        <v>20</v>
      </c>
      <c r="E28" s="187" t="s">
        <v>20</v>
      </c>
      <c r="F28" s="187">
        <v>31.560433375545234</v>
      </c>
      <c r="G28" s="187">
        <v>37.086890372749551</v>
      </c>
      <c r="H28" s="187">
        <v>27.850789326067794</v>
      </c>
      <c r="I28" s="187">
        <v>16.736753574432299</v>
      </c>
      <c r="J28" s="187">
        <v>19.949161084855703</v>
      </c>
      <c r="K28" s="187">
        <v>20.848675576847121</v>
      </c>
      <c r="L28" s="186">
        <v>26.178403460149489</v>
      </c>
      <c r="M28" s="186">
        <v>32.81039063776366</v>
      </c>
      <c r="N28" s="186">
        <v>29.300091934939545</v>
      </c>
      <c r="O28" s="186">
        <v>30.806234365980373</v>
      </c>
      <c r="P28" s="186">
        <v>32.392640830638918</v>
      </c>
      <c r="Q28" s="186">
        <v>28.234723981068139</v>
      </c>
      <c r="R28" s="186">
        <v>26.470420656439885</v>
      </c>
      <c r="S28" s="186">
        <v>27.469872994290455</v>
      </c>
      <c r="T28" s="186">
        <v>32.708643488921972</v>
      </c>
      <c r="U28" s="186">
        <v>28.531064747093694</v>
      </c>
      <c r="V28" s="186">
        <v>38.968352807589461</v>
      </c>
      <c r="W28" s="186">
        <v>35.420658421877725</v>
      </c>
      <c r="X28" s="186">
        <v>38.035120312639279</v>
      </c>
      <c r="Y28" s="186">
        <v>34.004049399380243</v>
      </c>
      <c r="Z28" s="186">
        <v>37.31668283563593</v>
      </c>
      <c r="AA28" s="186">
        <v>36.055453819739398</v>
      </c>
    </row>
    <row r="29" spans="1:27" s="163" customFormat="1" x14ac:dyDescent="0.2">
      <c r="A29" s="244"/>
      <c r="B29" s="62" t="s">
        <v>213</v>
      </c>
      <c r="C29" s="187" t="s">
        <v>20</v>
      </c>
      <c r="D29" s="187" t="s">
        <v>20</v>
      </c>
      <c r="E29" s="187" t="s">
        <v>20</v>
      </c>
      <c r="F29" s="187">
        <v>90.684253915910972</v>
      </c>
      <c r="G29" s="187" t="s">
        <v>20</v>
      </c>
      <c r="H29" s="187" t="s">
        <v>20</v>
      </c>
      <c r="I29" s="187">
        <v>80.389854391733209</v>
      </c>
      <c r="J29" s="187" t="s">
        <v>20</v>
      </c>
      <c r="K29" s="187">
        <v>79.724576271186436</v>
      </c>
      <c r="L29" s="187" t="s">
        <v>20</v>
      </c>
      <c r="M29" s="186">
        <v>76.014198782961444</v>
      </c>
      <c r="N29" s="186" t="s">
        <v>20</v>
      </c>
      <c r="O29" s="186">
        <v>70.265041594118784</v>
      </c>
      <c r="P29" s="186">
        <v>43.458429683617688</v>
      </c>
      <c r="Q29" s="186">
        <v>45.304213018688628</v>
      </c>
      <c r="R29" s="186">
        <v>18.145623083579025</v>
      </c>
      <c r="S29" s="186">
        <v>16.510458764547707</v>
      </c>
      <c r="T29" s="186" t="s">
        <v>20</v>
      </c>
      <c r="U29" s="186">
        <v>48.274336283185839</v>
      </c>
      <c r="V29" s="186" t="s">
        <v>20</v>
      </c>
      <c r="W29" s="186">
        <v>49.576800333009572</v>
      </c>
      <c r="X29" s="186" t="s">
        <v>20</v>
      </c>
      <c r="Y29" s="186">
        <v>51.274058010300905</v>
      </c>
      <c r="Z29" s="186" t="s">
        <v>20</v>
      </c>
      <c r="AA29" s="186">
        <v>44.181261521598984</v>
      </c>
    </row>
    <row r="30" spans="1:27" s="162" customFormat="1" x14ac:dyDescent="0.2">
      <c r="A30" s="244"/>
      <c r="B30" s="62" t="s">
        <v>39</v>
      </c>
      <c r="C30" s="187" t="s">
        <v>20</v>
      </c>
      <c r="D30" s="187" t="s">
        <v>20</v>
      </c>
      <c r="E30" s="187">
        <v>17.583383885005937</v>
      </c>
      <c r="F30" s="187">
        <v>29.516828764816971</v>
      </c>
      <c r="G30" s="187">
        <v>29.839205847060107</v>
      </c>
      <c r="H30" s="187">
        <v>34.645407712541122</v>
      </c>
      <c r="I30" s="187">
        <v>31.124046318487121</v>
      </c>
      <c r="J30" s="187">
        <v>38.616374377700097</v>
      </c>
      <c r="K30" s="187">
        <v>41.510077940927296</v>
      </c>
      <c r="L30" s="186">
        <v>45.220713195717181</v>
      </c>
      <c r="M30" s="186">
        <v>40.865372786939794</v>
      </c>
      <c r="N30" s="186">
        <v>34.529354350910062</v>
      </c>
      <c r="O30" s="186">
        <v>34.881935820599956</v>
      </c>
      <c r="P30" s="186">
        <v>33.016866223161493</v>
      </c>
      <c r="Q30" s="186">
        <v>32.881153845431896</v>
      </c>
      <c r="R30" s="186">
        <v>24.66277999359751</v>
      </c>
      <c r="S30" s="186">
        <v>20.546495997866415</v>
      </c>
      <c r="T30" s="186">
        <v>15.728339780311249</v>
      </c>
      <c r="U30" s="186">
        <v>17.389856650491524</v>
      </c>
      <c r="V30" s="186">
        <v>18.785009551138884</v>
      </c>
      <c r="W30" s="186">
        <v>19.053172060763025</v>
      </c>
      <c r="X30" s="186" t="s">
        <v>20</v>
      </c>
      <c r="Y30" s="186" t="s">
        <v>20</v>
      </c>
      <c r="Z30" s="186" t="s">
        <v>20</v>
      </c>
      <c r="AA30" s="186" t="s">
        <v>20</v>
      </c>
    </row>
    <row r="31" spans="1:27" x14ac:dyDescent="0.2">
      <c r="A31" s="244"/>
      <c r="B31" s="62" t="s">
        <v>40</v>
      </c>
      <c r="C31" s="187">
        <v>46.319433990153513</v>
      </c>
      <c r="D31" s="187">
        <v>47.8272604585392</v>
      </c>
      <c r="E31" s="187">
        <v>45.962075999106403</v>
      </c>
      <c r="F31" s="187" t="s">
        <v>20</v>
      </c>
      <c r="G31" s="187">
        <v>48.203350664355867</v>
      </c>
      <c r="H31" s="187" t="s">
        <v>20</v>
      </c>
      <c r="I31" s="187">
        <v>46.9938784433756</v>
      </c>
      <c r="J31" s="187" t="s">
        <v>20</v>
      </c>
      <c r="K31" s="187">
        <v>46.316004911993453</v>
      </c>
      <c r="L31" s="186" t="s">
        <v>20</v>
      </c>
      <c r="M31" s="186">
        <v>48.781666988976987</v>
      </c>
      <c r="N31" s="186" t="s">
        <v>20</v>
      </c>
      <c r="O31" s="186">
        <v>45.14796310530361</v>
      </c>
      <c r="P31" s="186" t="s">
        <v>20</v>
      </c>
      <c r="Q31" s="186">
        <v>51.116774973644496</v>
      </c>
      <c r="R31" s="186">
        <v>51.559411402346946</v>
      </c>
      <c r="S31" s="186">
        <v>55.43539325842697</v>
      </c>
      <c r="T31" s="186">
        <v>55.443645083932857</v>
      </c>
      <c r="U31" s="186">
        <v>54.416531604538086</v>
      </c>
      <c r="V31" s="186">
        <v>55.831965868066945</v>
      </c>
      <c r="W31" s="186">
        <v>56.414402089422296</v>
      </c>
      <c r="X31" s="186">
        <v>56.741573033707873</v>
      </c>
      <c r="Y31" s="186">
        <v>57.59572072072072</v>
      </c>
      <c r="Z31" s="186">
        <v>56.883313507083379</v>
      </c>
      <c r="AA31" s="186">
        <v>56.524422019685417</v>
      </c>
    </row>
    <row r="32" spans="1:27" x14ac:dyDescent="0.2">
      <c r="A32" s="244"/>
      <c r="B32" s="62" t="s">
        <v>41</v>
      </c>
      <c r="C32" s="187">
        <v>18.120567375886527</v>
      </c>
      <c r="D32" s="187">
        <v>27.417774667599719</v>
      </c>
      <c r="E32" s="187">
        <v>33.732923207545355</v>
      </c>
      <c r="F32" s="187" t="s">
        <v>20</v>
      </c>
      <c r="G32" s="187">
        <v>37.805394718260132</v>
      </c>
      <c r="H32" s="187" t="s">
        <v>20</v>
      </c>
      <c r="I32" s="187">
        <v>38.236357065413799</v>
      </c>
      <c r="J32" s="187" t="s">
        <v>20</v>
      </c>
      <c r="K32" s="187">
        <v>41.054995617879051</v>
      </c>
      <c r="L32" s="186" t="s">
        <v>20</v>
      </c>
      <c r="M32" s="186">
        <v>40.721888014807959</v>
      </c>
      <c r="N32" s="186" t="s">
        <v>20</v>
      </c>
      <c r="O32" s="186">
        <v>39.005343197698316</v>
      </c>
      <c r="P32" s="186" t="s">
        <v>20</v>
      </c>
      <c r="Q32" s="186">
        <v>39.961904761904762</v>
      </c>
      <c r="R32" s="186" t="s">
        <v>20</v>
      </c>
      <c r="S32" s="186">
        <v>39.776536312849167</v>
      </c>
      <c r="T32" s="186" t="s">
        <v>20</v>
      </c>
      <c r="U32" s="186">
        <v>43.75</v>
      </c>
      <c r="V32" s="186" t="s">
        <v>20</v>
      </c>
      <c r="W32" s="186">
        <v>45.996940336562979</v>
      </c>
      <c r="X32" s="186" t="s">
        <v>20</v>
      </c>
      <c r="Y32" s="186">
        <v>49.94504286656408</v>
      </c>
      <c r="Z32" s="186" t="s">
        <v>20</v>
      </c>
      <c r="AA32" s="186">
        <v>50.133181126331813</v>
      </c>
    </row>
    <row r="33" spans="1:27" x14ac:dyDescent="0.2">
      <c r="A33" s="244"/>
      <c r="B33" s="68" t="s">
        <v>42</v>
      </c>
      <c r="C33" s="188">
        <v>40.061227395699838</v>
      </c>
      <c r="D33" s="188">
        <v>44.525553236902034</v>
      </c>
      <c r="E33" s="188">
        <v>49.886846538761347</v>
      </c>
      <c r="F33" s="188" t="s">
        <v>20</v>
      </c>
      <c r="G33" s="188">
        <v>52.876201229764717</v>
      </c>
      <c r="H33" s="188" t="s">
        <v>20</v>
      </c>
      <c r="I33" s="188">
        <v>50.526725775574768</v>
      </c>
      <c r="J33" s="188" t="s">
        <v>20</v>
      </c>
      <c r="K33" s="188">
        <v>46.787550891038094</v>
      </c>
      <c r="L33" s="189" t="s">
        <v>20</v>
      </c>
      <c r="M33" s="189">
        <v>45.013353204497122</v>
      </c>
      <c r="N33" s="189" t="s">
        <v>20</v>
      </c>
      <c r="O33" s="189">
        <v>43.613986080769735</v>
      </c>
      <c r="P33" s="189" t="s">
        <v>20</v>
      </c>
      <c r="Q33" s="189">
        <v>44.19701411079128</v>
      </c>
      <c r="R33" s="189" t="s">
        <v>20</v>
      </c>
      <c r="S33" s="189">
        <v>43.142810976546961</v>
      </c>
      <c r="T33" s="189" t="s">
        <v>20</v>
      </c>
      <c r="U33" s="189">
        <v>44.23493419610292</v>
      </c>
      <c r="V33" s="189">
        <v>43.200231116050567</v>
      </c>
      <c r="W33" s="189">
        <v>42.825856291614741</v>
      </c>
      <c r="X33" s="189">
        <v>42.034238792147526</v>
      </c>
      <c r="Y33" s="189">
        <v>43.227290239280286</v>
      </c>
      <c r="Z33" s="189">
        <v>44.484189145877927</v>
      </c>
      <c r="AA33" s="189">
        <v>43.449127691373334</v>
      </c>
    </row>
    <row r="34" spans="1:27" x14ac:dyDescent="0.2">
      <c r="A34" s="244"/>
      <c r="B34" s="66" t="s">
        <v>43</v>
      </c>
      <c r="C34" s="187" t="s">
        <v>20</v>
      </c>
      <c r="D34" s="187" t="s">
        <v>20</v>
      </c>
      <c r="E34" s="187">
        <v>35.957426856714179</v>
      </c>
      <c r="F34" s="187">
        <v>29.507308021100474</v>
      </c>
      <c r="G34" s="187">
        <v>30.771922601893785</v>
      </c>
      <c r="H34" s="187">
        <v>30.055285272003534</v>
      </c>
      <c r="I34" s="187">
        <v>30.266333201702427</v>
      </c>
      <c r="J34" s="187">
        <v>30.479312552130818</v>
      </c>
      <c r="K34" s="187">
        <v>33.350076240021522</v>
      </c>
      <c r="L34" s="186">
        <v>33.052199294053757</v>
      </c>
      <c r="M34" s="186">
        <v>34.257455417353519</v>
      </c>
      <c r="N34" s="186">
        <v>30.45859178323947</v>
      </c>
      <c r="O34" s="186">
        <v>27.095116814959376</v>
      </c>
      <c r="P34" s="186">
        <v>24.414853785449587</v>
      </c>
      <c r="Q34" s="186">
        <v>28.115721290013436</v>
      </c>
      <c r="R34" s="186">
        <v>32.304273004061898</v>
      </c>
      <c r="S34" s="186">
        <v>37.329275225668688</v>
      </c>
      <c r="T34" s="186">
        <v>38.996301381724621</v>
      </c>
      <c r="U34" s="186">
        <v>39.004579003028674</v>
      </c>
      <c r="V34" s="186">
        <v>53.103717327091339</v>
      </c>
      <c r="W34" s="186">
        <v>52.541244502757735</v>
      </c>
      <c r="X34" s="186">
        <v>53.193411396870516</v>
      </c>
      <c r="Y34" s="186">
        <v>50.680258249495402</v>
      </c>
      <c r="Z34" s="186">
        <v>50.636147408162024</v>
      </c>
      <c r="AA34" s="186">
        <v>50.970902336024857</v>
      </c>
    </row>
    <row r="35" spans="1:27" x14ac:dyDescent="0.2">
      <c r="A35" s="244"/>
      <c r="B35" s="62" t="s">
        <v>44</v>
      </c>
      <c r="C35" s="187" t="s">
        <v>20</v>
      </c>
      <c r="D35" s="187">
        <v>22.899343049519018</v>
      </c>
      <c r="E35" s="187">
        <v>19.474526505778496</v>
      </c>
      <c r="F35" s="187">
        <v>27.047708372726721</v>
      </c>
      <c r="G35" s="187">
        <v>31.540297372526826</v>
      </c>
      <c r="H35" s="187">
        <v>31.631977241404062</v>
      </c>
      <c r="I35" s="187">
        <v>31.725352147142015</v>
      </c>
      <c r="J35" s="187">
        <v>34.182012511832795</v>
      </c>
      <c r="K35" s="187">
        <v>36.267384345570328</v>
      </c>
      <c r="L35" s="186">
        <v>42.956059405814564</v>
      </c>
      <c r="M35" s="186">
        <v>47.028497425347965</v>
      </c>
      <c r="N35" s="186">
        <v>48.081693880513868</v>
      </c>
      <c r="O35" s="186">
        <v>43.865696045500364</v>
      </c>
      <c r="P35" s="186">
        <v>43.943133967818163</v>
      </c>
      <c r="Q35" s="186">
        <v>44.715585525359373</v>
      </c>
      <c r="R35" s="186">
        <v>46.038735368940948</v>
      </c>
      <c r="S35" s="186">
        <v>42.278680488791423</v>
      </c>
      <c r="T35" s="186">
        <v>41.800553692735612</v>
      </c>
      <c r="U35" s="186">
        <v>42.652783558676497</v>
      </c>
      <c r="V35" s="186">
        <v>44.397180283420283</v>
      </c>
      <c r="W35" s="186">
        <v>46.513597872960815</v>
      </c>
      <c r="X35" s="186">
        <v>47.326444347444451</v>
      </c>
      <c r="Y35" s="186">
        <v>48.257221584676749</v>
      </c>
      <c r="Z35" s="186">
        <v>52.152193285678571</v>
      </c>
      <c r="AA35" s="186">
        <v>53.657812311233691</v>
      </c>
    </row>
    <row r="36" spans="1:27" x14ac:dyDescent="0.2">
      <c r="A36" s="244"/>
      <c r="B36" s="62" t="s">
        <v>48</v>
      </c>
      <c r="C36" s="187" t="s">
        <v>20</v>
      </c>
      <c r="D36" s="187">
        <v>68.336812803803042</v>
      </c>
      <c r="E36" s="187">
        <v>60.420543354348943</v>
      </c>
      <c r="F36" s="187">
        <v>54.419980281511315</v>
      </c>
      <c r="G36" s="187">
        <v>56.084737901491287</v>
      </c>
      <c r="H36" s="187">
        <v>53.560713721241513</v>
      </c>
      <c r="I36" s="187">
        <v>45.096921323831793</v>
      </c>
      <c r="J36" s="187">
        <v>38.291457286021362</v>
      </c>
      <c r="K36" s="187">
        <v>36.598693856027765</v>
      </c>
      <c r="L36" s="186">
        <v>34.956353316206432</v>
      </c>
      <c r="M36" s="186">
        <v>35.596908462524809</v>
      </c>
      <c r="N36" s="186">
        <v>34.683417425242361</v>
      </c>
      <c r="O36" s="186">
        <v>35.10785516427206</v>
      </c>
      <c r="P36" s="186">
        <v>35.060104181702414</v>
      </c>
      <c r="Q36" s="186">
        <v>33.852724600022974</v>
      </c>
      <c r="R36" s="186">
        <v>37.705872063689888</v>
      </c>
      <c r="S36" s="186">
        <v>40.194860962797044</v>
      </c>
      <c r="T36" s="186">
        <v>32.214027016555086</v>
      </c>
      <c r="U36" s="186">
        <v>25.057264750795881</v>
      </c>
      <c r="V36" s="186">
        <v>46.222506573454943</v>
      </c>
      <c r="W36" s="186">
        <v>49.031146597592645</v>
      </c>
      <c r="X36" s="186">
        <v>48.846856036444649</v>
      </c>
      <c r="Y36" s="186">
        <v>46.756001291390078</v>
      </c>
      <c r="Z36" s="186">
        <v>43.687988502555456</v>
      </c>
      <c r="AA36" s="186">
        <v>45.70331039364077</v>
      </c>
    </row>
    <row r="37" spans="1:27" x14ac:dyDescent="0.2">
      <c r="A37" s="244"/>
      <c r="B37" s="62" t="s">
        <v>49</v>
      </c>
      <c r="C37" s="187" t="s">
        <v>20</v>
      </c>
      <c r="D37" s="187" t="s">
        <v>20</v>
      </c>
      <c r="E37" s="187">
        <v>45.866253179356306</v>
      </c>
      <c r="F37" s="187">
        <v>53.315645551584957</v>
      </c>
      <c r="G37" s="187">
        <v>54.654734999880517</v>
      </c>
      <c r="H37" s="187">
        <v>60.021707846946136</v>
      </c>
      <c r="I37" s="187">
        <v>52.179663092134845</v>
      </c>
      <c r="J37" s="187">
        <v>58.495613556854934</v>
      </c>
      <c r="K37" s="187">
        <v>54.794318355604062</v>
      </c>
      <c r="L37" s="186">
        <v>59.327133547067746</v>
      </c>
      <c r="M37" s="186">
        <v>58.267866775888599</v>
      </c>
      <c r="N37" s="186">
        <v>62.808019587992149</v>
      </c>
      <c r="O37" s="186">
        <v>57.983621708444609</v>
      </c>
      <c r="P37" s="186">
        <v>58.375852278059149</v>
      </c>
      <c r="Q37" s="186">
        <v>61.227587265041905</v>
      </c>
      <c r="R37" s="186">
        <v>62.221939748315748</v>
      </c>
      <c r="S37" s="186">
        <v>63.84790636548059</v>
      </c>
      <c r="T37" s="186">
        <v>68.389873869886657</v>
      </c>
      <c r="U37" s="186">
        <v>69.208866361024405</v>
      </c>
      <c r="V37" s="186">
        <v>69.247727393088027</v>
      </c>
      <c r="W37" s="186">
        <v>54.065931087375432</v>
      </c>
      <c r="X37" s="186">
        <v>51.828913537102338</v>
      </c>
      <c r="Y37" s="186">
        <v>51.925080737334724</v>
      </c>
      <c r="Z37" s="186">
        <v>49.499954552537112</v>
      </c>
      <c r="AA37" s="186">
        <v>48.727953999416073</v>
      </c>
    </row>
    <row r="38" spans="1:27" x14ac:dyDescent="0.2">
      <c r="A38" s="244"/>
      <c r="B38" s="67" t="s">
        <v>50</v>
      </c>
      <c r="C38" s="187">
        <v>42.79263318491418</v>
      </c>
      <c r="D38" s="187">
        <v>48.108661310952122</v>
      </c>
      <c r="E38" s="187">
        <v>44.528814942207369</v>
      </c>
      <c r="F38" s="187">
        <v>49.727102067708486</v>
      </c>
      <c r="G38" s="187">
        <v>47.176231464856272</v>
      </c>
      <c r="H38" s="187">
        <v>48.862854411834618</v>
      </c>
      <c r="I38" s="187">
        <v>48.355090614481661</v>
      </c>
      <c r="J38" s="187">
        <v>48.040898924082583</v>
      </c>
      <c r="K38" s="187">
        <v>46.289638262561134</v>
      </c>
      <c r="L38" s="186">
        <v>47.071738727730107</v>
      </c>
      <c r="M38" s="186">
        <v>45.456944510295635</v>
      </c>
      <c r="N38" s="186">
        <v>44.951862724845192</v>
      </c>
      <c r="O38" s="186">
        <v>43.359749113059756</v>
      </c>
      <c r="P38" s="186">
        <v>42.990364641080909</v>
      </c>
      <c r="Q38" s="186">
        <v>44.311852490711807</v>
      </c>
      <c r="R38" s="186">
        <v>45.642899252388446</v>
      </c>
      <c r="S38" s="186">
        <v>46.304804301450112</v>
      </c>
      <c r="T38" s="186">
        <v>46.40769089099922</v>
      </c>
      <c r="U38" s="186">
        <v>45.847251746128151</v>
      </c>
      <c r="V38" s="186">
        <v>46.703521870286572</v>
      </c>
      <c r="W38" s="186">
        <v>47.786033436859185</v>
      </c>
      <c r="X38" s="186">
        <v>49.491502743208891</v>
      </c>
      <c r="Y38" s="186">
        <v>49.094528641150781</v>
      </c>
      <c r="Z38" s="186">
        <v>49.18188736681887</v>
      </c>
      <c r="AA38" s="186">
        <v>50.240235060243798</v>
      </c>
    </row>
    <row r="39" spans="1:27" x14ac:dyDescent="0.2">
      <c r="A39" s="244"/>
      <c r="B39" s="62" t="s">
        <v>53</v>
      </c>
      <c r="C39" s="187">
        <v>54.856121859117287</v>
      </c>
      <c r="D39" s="187">
        <v>61.86302681992337</v>
      </c>
      <c r="E39" s="187">
        <v>65.800704809989327</v>
      </c>
      <c r="F39" s="187" t="s">
        <v>20</v>
      </c>
      <c r="G39" s="187">
        <v>71.732020013155847</v>
      </c>
      <c r="H39" s="187" t="s">
        <v>20</v>
      </c>
      <c r="I39" s="187">
        <v>65.127669907928862</v>
      </c>
      <c r="J39" s="187" t="s">
        <v>20</v>
      </c>
      <c r="K39" s="187">
        <v>63.907506702412867</v>
      </c>
      <c r="L39" s="186" t="s">
        <v>20</v>
      </c>
      <c r="M39" s="186">
        <v>62.76030995045263</v>
      </c>
      <c r="N39" s="186" t="s">
        <v>20</v>
      </c>
      <c r="O39" s="186">
        <v>59.544084201618453</v>
      </c>
      <c r="P39" s="186" t="s">
        <v>20</v>
      </c>
      <c r="Q39" s="186">
        <v>57.640414446717003</v>
      </c>
      <c r="R39" s="186" t="s">
        <v>20</v>
      </c>
      <c r="S39" s="186">
        <v>60.956392666586432</v>
      </c>
      <c r="T39" s="186" t="s">
        <v>20</v>
      </c>
      <c r="U39" s="186">
        <v>57.259416971694399</v>
      </c>
      <c r="V39" s="186" t="s">
        <v>20</v>
      </c>
      <c r="W39" s="186">
        <v>60.756628860941795</v>
      </c>
      <c r="X39" s="186" t="s">
        <v>20</v>
      </c>
      <c r="Y39" s="186">
        <v>62.420203437390384</v>
      </c>
      <c r="Z39" s="186" t="s">
        <v>20</v>
      </c>
      <c r="AA39" s="186">
        <v>60.653372696371797</v>
      </c>
    </row>
    <row r="40" spans="1:27" x14ac:dyDescent="0.2">
      <c r="A40" s="244"/>
      <c r="B40" s="62" t="s">
        <v>52</v>
      </c>
      <c r="C40" s="187">
        <v>75.100591715976321</v>
      </c>
      <c r="D40" s="187" t="s">
        <v>20</v>
      </c>
      <c r="E40" s="187" t="s">
        <v>20</v>
      </c>
      <c r="F40" s="187">
        <v>69.086651053864173</v>
      </c>
      <c r="G40" s="187" t="s">
        <v>20</v>
      </c>
      <c r="H40" s="187" t="s">
        <v>20</v>
      </c>
      <c r="I40" s="187" t="s">
        <v>20</v>
      </c>
      <c r="J40" s="187">
        <v>69.732824427480907</v>
      </c>
      <c r="K40" s="187" t="s">
        <v>20</v>
      </c>
      <c r="L40" s="187" t="s">
        <v>20</v>
      </c>
      <c r="M40" s="186" t="s">
        <v>20</v>
      </c>
      <c r="N40" s="186">
        <v>68.190184049079747</v>
      </c>
      <c r="O40" s="186" t="s">
        <v>20</v>
      </c>
      <c r="P40" s="186" t="s">
        <v>20</v>
      </c>
      <c r="Q40" s="186" t="s">
        <v>20</v>
      </c>
      <c r="R40" s="186">
        <v>60.790803638998433</v>
      </c>
      <c r="S40" s="186" t="s">
        <v>20</v>
      </c>
      <c r="T40" s="186" t="s">
        <v>20</v>
      </c>
      <c r="U40" s="186">
        <v>61.926057969363889</v>
      </c>
      <c r="V40" s="186" t="s">
        <v>20</v>
      </c>
      <c r="W40" s="186">
        <v>64.441561622940938</v>
      </c>
      <c r="X40" s="186" t="s">
        <v>20</v>
      </c>
      <c r="Y40" s="186">
        <v>64.701773432407293</v>
      </c>
      <c r="Z40" s="186" t="s">
        <v>20</v>
      </c>
      <c r="AA40" s="186">
        <v>65.910115025173852</v>
      </c>
    </row>
    <row r="41" spans="1:27" x14ac:dyDescent="0.2">
      <c r="A41" s="244"/>
      <c r="B41" s="62" t="s">
        <v>57</v>
      </c>
      <c r="C41" s="187" t="s">
        <v>20</v>
      </c>
      <c r="D41" s="187">
        <v>28.507405451034174</v>
      </c>
      <c r="E41" s="187">
        <v>30.789512966972044</v>
      </c>
      <c r="F41" s="187">
        <v>42.915581156542444</v>
      </c>
      <c r="G41" s="187">
        <v>44.87289278599394</v>
      </c>
      <c r="H41" s="187">
        <v>41.279707429773161</v>
      </c>
      <c r="I41" s="187">
        <v>36.212769045051132</v>
      </c>
      <c r="J41" s="187">
        <v>37.915931929631107</v>
      </c>
      <c r="K41" s="187">
        <v>43.305718726677163</v>
      </c>
      <c r="L41" s="186">
        <v>46.045641707547354</v>
      </c>
      <c r="M41" s="186">
        <v>48.445395254793475</v>
      </c>
      <c r="N41" s="186">
        <v>40.107946441109945</v>
      </c>
      <c r="O41" s="186">
        <v>34.031171494906985</v>
      </c>
      <c r="P41" s="186">
        <v>38.176624127739785</v>
      </c>
      <c r="Q41" s="186">
        <v>39.595155166462703</v>
      </c>
      <c r="R41" s="186">
        <v>41.086877518849526</v>
      </c>
      <c r="S41" s="186">
        <v>43.38601537806769</v>
      </c>
      <c r="T41" s="186">
        <v>45.263814304678171</v>
      </c>
      <c r="U41" s="186">
        <v>44.571721863350852</v>
      </c>
      <c r="V41" s="186">
        <v>43.074241847331926</v>
      </c>
      <c r="W41" s="186">
        <v>43.748295859829852</v>
      </c>
      <c r="X41" s="186">
        <v>47.289086791299361</v>
      </c>
      <c r="Y41" s="186">
        <v>49.574826395740864</v>
      </c>
      <c r="Z41" s="186">
        <v>49.623056183699106</v>
      </c>
      <c r="AA41" s="186">
        <v>54.577283974807742</v>
      </c>
    </row>
    <row r="42" spans="1:27" x14ac:dyDescent="0.2">
      <c r="A42" s="244"/>
      <c r="B42" s="62" t="s">
        <v>51</v>
      </c>
      <c r="C42" s="187">
        <v>42.04864281563875</v>
      </c>
      <c r="D42" s="187">
        <v>49.612594790636336</v>
      </c>
      <c r="E42" s="187">
        <v>48.212491538105247</v>
      </c>
      <c r="F42" s="187">
        <v>48.306806637317983</v>
      </c>
      <c r="G42" s="187">
        <v>45.548507054577271</v>
      </c>
      <c r="H42" s="187">
        <v>43.510438011628999</v>
      </c>
      <c r="I42" s="187">
        <v>42.186439911348316</v>
      </c>
      <c r="J42" s="187">
        <v>44.061911981864974</v>
      </c>
      <c r="K42" s="187">
        <v>42.05994133166061</v>
      </c>
      <c r="L42" s="186">
        <v>45.196977990009962</v>
      </c>
      <c r="M42" s="186">
        <v>45.953883685363877</v>
      </c>
      <c r="N42" s="186">
        <v>45.422818368446016</v>
      </c>
      <c r="O42" s="186">
        <v>44.537496713527894</v>
      </c>
      <c r="P42" s="186">
        <v>44.049009938547911</v>
      </c>
      <c r="Q42" s="186">
        <v>45.856967023013404</v>
      </c>
      <c r="R42" s="186">
        <v>45.609123898392951</v>
      </c>
      <c r="S42" s="186">
        <v>46.208324819654308</v>
      </c>
      <c r="T42" s="186" t="s">
        <v>20</v>
      </c>
      <c r="U42" s="186" t="s">
        <v>20</v>
      </c>
      <c r="V42" s="186" t="s">
        <v>20</v>
      </c>
      <c r="W42" s="186" t="s">
        <v>20</v>
      </c>
      <c r="X42" s="186">
        <v>58.157618925540177</v>
      </c>
      <c r="Y42" s="186">
        <v>58.969918697551805</v>
      </c>
      <c r="Z42" s="186">
        <v>57.42266027440499</v>
      </c>
      <c r="AA42" s="186">
        <v>58.544754003872924</v>
      </c>
    </row>
    <row r="43" spans="1:27" x14ac:dyDescent="0.2">
      <c r="A43" s="244"/>
      <c r="B43" s="62" t="s">
        <v>60</v>
      </c>
      <c r="C43" s="187">
        <v>49.413058419243988</v>
      </c>
      <c r="D43" s="187">
        <v>57.190301813607945</v>
      </c>
      <c r="E43" s="187">
        <v>60.227828297643491</v>
      </c>
      <c r="F43" s="187">
        <v>69.249473111953478</v>
      </c>
      <c r="G43" s="187">
        <v>67.514987762532215</v>
      </c>
      <c r="H43" s="187">
        <v>64.904782087107691</v>
      </c>
      <c r="I43" s="187">
        <v>63.722929794596737</v>
      </c>
      <c r="J43" s="187">
        <v>62.979224814366205</v>
      </c>
      <c r="K43" s="187">
        <v>63.689532877010457</v>
      </c>
      <c r="L43" s="186">
        <v>64.601087954866657</v>
      </c>
      <c r="M43" s="186">
        <v>65.204584121482384</v>
      </c>
      <c r="N43" s="186">
        <v>59.813519813519811</v>
      </c>
      <c r="O43" s="186">
        <v>58.175264286827591</v>
      </c>
      <c r="P43" s="186">
        <v>57.100191923543932</v>
      </c>
      <c r="Q43" s="186">
        <v>58.694389945823943</v>
      </c>
      <c r="R43" s="186">
        <v>59.521178891543634</v>
      </c>
      <c r="S43" s="186">
        <v>61.080838796997774</v>
      </c>
      <c r="T43" s="186">
        <v>61.939233086584366</v>
      </c>
      <c r="U43" s="186">
        <v>63.299441664482337</v>
      </c>
      <c r="V43" s="186">
        <v>64.030067577066902</v>
      </c>
      <c r="W43" s="186">
        <v>63.445733933196038</v>
      </c>
      <c r="X43" s="186">
        <v>64.097685360463117</v>
      </c>
      <c r="Y43" s="186">
        <v>65.654591292571993</v>
      </c>
      <c r="Z43" s="186">
        <v>66.297517967929522</v>
      </c>
      <c r="AA43" s="186">
        <v>67.908209917209774</v>
      </c>
    </row>
    <row r="44" spans="1:27" x14ac:dyDescent="0.2">
      <c r="A44" s="180"/>
      <c r="B44" s="175" t="s">
        <v>62</v>
      </c>
      <c r="C44" s="190" t="s">
        <v>20</v>
      </c>
      <c r="D44" s="190">
        <v>59.100701717822837</v>
      </c>
      <c r="E44" s="190">
        <v>59.650782920370325</v>
      </c>
      <c r="F44" s="190">
        <v>64.302310620503377</v>
      </c>
      <c r="G44" s="190">
        <v>63.645275191135809</v>
      </c>
      <c r="H44" s="190">
        <v>62.291137919903484</v>
      </c>
      <c r="I44" s="190">
        <v>61.767771230534962</v>
      </c>
      <c r="J44" s="190">
        <v>61.783534078277889</v>
      </c>
      <c r="K44" s="190">
        <v>62.415818339317951</v>
      </c>
      <c r="L44" s="191">
        <v>63.376656141388565</v>
      </c>
      <c r="M44" s="191">
        <v>63.612297480153067</v>
      </c>
      <c r="N44" s="191">
        <v>61.062260960722917</v>
      </c>
      <c r="O44" s="191">
        <v>59.035488275788573</v>
      </c>
      <c r="P44" s="191">
        <v>58.632773300415195</v>
      </c>
      <c r="Q44" s="191">
        <v>59.875125388622919</v>
      </c>
      <c r="R44" s="191">
        <v>60.134414919224689</v>
      </c>
      <c r="S44" s="191">
        <v>60.800089662796154</v>
      </c>
      <c r="T44" s="191">
        <v>61.373195635662071</v>
      </c>
      <c r="U44" s="191">
        <v>61.881764902806289</v>
      </c>
      <c r="V44" s="191">
        <v>62.562374876419966</v>
      </c>
      <c r="W44" s="191">
        <v>62.660495337469044</v>
      </c>
      <c r="X44" s="191">
        <v>63.163706931445851</v>
      </c>
      <c r="Y44" s="191">
        <v>63.738227047990705</v>
      </c>
      <c r="Z44" s="191">
        <v>63.593096060989062</v>
      </c>
      <c r="AA44" s="191">
        <v>64.59553801994744</v>
      </c>
    </row>
    <row r="45" spans="1:27" x14ac:dyDescent="0.2">
      <c r="A45" s="180"/>
      <c r="B45" s="178" t="s">
        <v>369</v>
      </c>
      <c r="C45" s="190" t="s">
        <v>20</v>
      </c>
      <c r="D45" s="190">
        <v>52.702929316814185</v>
      </c>
      <c r="E45" s="190">
        <v>52.852369383927879</v>
      </c>
      <c r="F45" s="190">
        <v>56.459640107085022</v>
      </c>
      <c r="G45" s="190">
        <v>56.63086137525206</v>
      </c>
      <c r="H45" s="190">
        <v>55.518472643355167</v>
      </c>
      <c r="I45" s="190">
        <v>55.114900150229772</v>
      </c>
      <c r="J45" s="190">
        <v>55.303469506239658</v>
      </c>
      <c r="K45" s="190">
        <v>55.532529795939404</v>
      </c>
      <c r="L45" s="191">
        <v>56.076112010812309</v>
      </c>
      <c r="M45" s="191">
        <v>55.884751148139536</v>
      </c>
      <c r="N45" s="191">
        <v>55.539654254320546</v>
      </c>
      <c r="O45" s="191">
        <v>54.710766824519006</v>
      </c>
      <c r="P45" s="191">
        <v>54.416643400420639</v>
      </c>
      <c r="Q45" s="191">
        <v>55.452739898119738</v>
      </c>
      <c r="R45" s="191">
        <v>55.519528815333487</v>
      </c>
      <c r="S45" s="191">
        <v>55.783584253721067</v>
      </c>
      <c r="T45" s="191">
        <v>55.706193727441843</v>
      </c>
      <c r="U45" s="191">
        <v>55.856851334001448</v>
      </c>
      <c r="V45" s="191">
        <v>57.581125120841648</v>
      </c>
      <c r="W45" s="191">
        <v>58.466262407251421</v>
      </c>
      <c r="X45" s="191">
        <v>58.574448353499285</v>
      </c>
      <c r="Y45" s="191">
        <v>58.270321595209886</v>
      </c>
      <c r="Z45" s="191">
        <v>56.877020258508317</v>
      </c>
      <c r="AA45" s="191">
        <v>57.011410906209669</v>
      </c>
    </row>
    <row r="46" spans="1:27" x14ac:dyDescent="0.2">
      <c r="A46" s="245" t="s">
        <v>211</v>
      </c>
      <c r="B46" s="5" t="s">
        <v>19</v>
      </c>
      <c r="C46" s="187" t="s">
        <v>20</v>
      </c>
      <c r="D46" s="187" t="s">
        <v>20</v>
      </c>
      <c r="E46" s="187" t="s">
        <v>20</v>
      </c>
      <c r="F46" s="187">
        <v>23.284156510583706</v>
      </c>
      <c r="G46" s="187">
        <v>20.790603909194495</v>
      </c>
      <c r="H46" s="187">
        <v>24.310983134512547</v>
      </c>
      <c r="I46" s="187">
        <v>26.308620354154506</v>
      </c>
      <c r="J46" s="187">
        <v>30.719354674018483</v>
      </c>
      <c r="K46" s="187">
        <v>31.019991840065273</v>
      </c>
      <c r="L46" s="186">
        <v>29.382143960457213</v>
      </c>
      <c r="M46" s="186">
        <v>29.275207793151914</v>
      </c>
      <c r="N46" s="186">
        <v>26.521369417332146</v>
      </c>
      <c r="O46" s="186" t="s">
        <v>20</v>
      </c>
      <c r="P46" s="186" t="s">
        <v>20</v>
      </c>
      <c r="Q46" s="186" t="s">
        <v>20</v>
      </c>
      <c r="R46" s="186" t="s">
        <v>20</v>
      </c>
      <c r="S46" s="186" t="s">
        <v>20</v>
      </c>
      <c r="T46" s="186" t="s">
        <v>20</v>
      </c>
      <c r="U46" s="186">
        <v>17.219695568579045</v>
      </c>
      <c r="V46" s="186">
        <v>18.241429546697685</v>
      </c>
      <c r="W46" s="186">
        <v>17.820062406783975</v>
      </c>
      <c r="X46" s="186">
        <v>21.289381344784726</v>
      </c>
      <c r="Y46" s="186">
        <v>23.634397600957023</v>
      </c>
      <c r="Z46" s="186">
        <v>23.555112548620329</v>
      </c>
      <c r="AA46" s="186">
        <v>21.076221765948041</v>
      </c>
    </row>
    <row r="47" spans="1:27" x14ac:dyDescent="0.2">
      <c r="A47" s="245"/>
      <c r="B47" s="62" t="s">
        <v>36</v>
      </c>
      <c r="C47" s="187" t="s">
        <v>20</v>
      </c>
      <c r="D47" s="187" t="s">
        <v>20</v>
      </c>
      <c r="E47" s="187" t="s">
        <v>20</v>
      </c>
      <c r="F47" s="187">
        <v>57.589612187592451</v>
      </c>
      <c r="G47" s="187" t="s">
        <v>20</v>
      </c>
      <c r="H47" s="187" t="s">
        <v>20</v>
      </c>
      <c r="I47" s="187">
        <v>60.102751959886469</v>
      </c>
      <c r="J47" s="187">
        <v>65.670563943997195</v>
      </c>
      <c r="K47" s="187">
        <v>67.041127920955532</v>
      </c>
      <c r="L47" s="186">
        <v>69.05100222217294</v>
      </c>
      <c r="M47" s="186">
        <v>70.372390803618728</v>
      </c>
      <c r="N47" s="186">
        <v>71.741043337360324</v>
      </c>
      <c r="O47" s="186">
        <v>71.744942716325028</v>
      </c>
      <c r="P47" s="186">
        <v>71.689752904640898</v>
      </c>
      <c r="Q47" s="186">
        <v>73.910871719683783</v>
      </c>
      <c r="R47" s="186">
        <v>74.04078921316875</v>
      </c>
      <c r="S47" s="186">
        <v>74.601331515601927</v>
      </c>
      <c r="T47" s="186">
        <v>75.420945135556423</v>
      </c>
      <c r="U47" s="186">
        <v>74.725973791821872</v>
      </c>
      <c r="V47" s="186">
        <v>76.058786478923906</v>
      </c>
      <c r="W47" s="186">
        <v>76.478724967051221</v>
      </c>
      <c r="X47" s="186">
        <v>76.63052080565528</v>
      </c>
      <c r="Y47" s="186">
        <v>76.262070724065595</v>
      </c>
      <c r="Z47" s="186">
        <v>77.460521004373206</v>
      </c>
      <c r="AA47" s="186">
        <v>78.01030157299455</v>
      </c>
    </row>
    <row r="48" spans="1:27" x14ac:dyDescent="0.2">
      <c r="A48" s="245"/>
      <c r="B48" s="62" t="s">
        <v>45</v>
      </c>
      <c r="C48" s="187" t="s">
        <v>20</v>
      </c>
      <c r="D48" s="187" t="s">
        <v>20</v>
      </c>
      <c r="E48" s="187">
        <v>38.98670704914511</v>
      </c>
      <c r="F48" s="187">
        <v>48.95602566604299</v>
      </c>
      <c r="G48" s="187">
        <v>47.59651232227602</v>
      </c>
      <c r="H48" s="187">
        <v>41.56977336324816</v>
      </c>
      <c r="I48" s="187">
        <v>45.386217913809404</v>
      </c>
      <c r="J48" s="187">
        <v>43.95580811605506</v>
      </c>
      <c r="K48" s="187">
        <v>37.229440886741124</v>
      </c>
      <c r="L48" s="186">
        <v>30.410102937663897</v>
      </c>
      <c r="M48" s="186">
        <v>26.869820215997997</v>
      </c>
      <c r="N48" s="186">
        <v>23.262991914650922</v>
      </c>
      <c r="O48" s="186">
        <v>34.75258039455948</v>
      </c>
      <c r="P48" s="186">
        <v>32.269552473682047</v>
      </c>
      <c r="Q48" s="186">
        <v>37.405510921010617</v>
      </c>
      <c r="R48" s="186">
        <v>34.406807745111962</v>
      </c>
      <c r="S48" s="186">
        <v>31.017938363558695</v>
      </c>
      <c r="T48" s="186">
        <v>32.915836744583089</v>
      </c>
      <c r="U48" s="186">
        <v>37.291457730131697</v>
      </c>
      <c r="V48" s="186">
        <v>49.371724956477877</v>
      </c>
      <c r="W48" s="186">
        <v>54.404416681896841</v>
      </c>
      <c r="X48" s="186">
        <v>57.075545909018508</v>
      </c>
      <c r="Y48" s="186">
        <v>54.575973689391944</v>
      </c>
      <c r="Z48" s="186">
        <v>55.617037241063684</v>
      </c>
      <c r="AA48" s="186">
        <v>55.172091143246796</v>
      </c>
    </row>
    <row r="49" spans="1:27" s="163" customFormat="1" x14ac:dyDescent="0.2">
      <c r="A49" s="245"/>
      <c r="B49" s="62" t="s">
        <v>46</v>
      </c>
      <c r="C49" s="187" t="s">
        <v>20</v>
      </c>
      <c r="D49" s="187" t="s">
        <v>20</v>
      </c>
      <c r="E49" s="187">
        <v>33.554638111869835</v>
      </c>
      <c r="F49" s="187">
        <v>32.867474780663152</v>
      </c>
      <c r="G49" s="187">
        <v>33.62537015239306</v>
      </c>
      <c r="H49" s="187">
        <v>33.109637086171197</v>
      </c>
      <c r="I49" s="187">
        <v>30.764253890207605</v>
      </c>
      <c r="J49" s="187">
        <v>31.385447554298896</v>
      </c>
      <c r="K49" s="187">
        <v>30.003960392607492</v>
      </c>
      <c r="L49" s="186">
        <v>28.807618422382973</v>
      </c>
      <c r="M49" s="186">
        <v>29.445217113384892</v>
      </c>
      <c r="N49" s="186">
        <v>28.694824916046741</v>
      </c>
      <c r="O49" s="186">
        <v>26.58745996320145</v>
      </c>
      <c r="P49" s="186">
        <v>25.507224999484119</v>
      </c>
      <c r="Q49" s="186">
        <v>27.678605801482803</v>
      </c>
      <c r="R49" s="186">
        <v>27.22590687582176</v>
      </c>
      <c r="S49" s="186">
        <v>28.159065859906729</v>
      </c>
      <c r="T49" s="186">
        <v>27.072258464922061</v>
      </c>
      <c r="U49" s="186">
        <v>26.474645311621437</v>
      </c>
      <c r="V49" s="186">
        <v>28.106900588165988</v>
      </c>
      <c r="W49" s="186">
        <v>30.168108322170461</v>
      </c>
      <c r="X49" s="186">
        <v>29.48892854211379</v>
      </c>
      <c r="Y49" s="186">
        <v>30.211228242276722</v>
      </c>
      <c r="Z49" s="186">
        <v>29.22673267183427</v>
      </c>
      <c r="AA49" s="186" t="s">
        <v>20</v>
      </c>
    </row>
    <row r="50" spans="1:27" s="162" customFormat="1" x14ac:dyDescent="0.2">
      <c r="A50" s="245"/>
      <c r="B50" s="62" t="s">
        <v>47</v>
      </c>
      <c r="C50" s="187" t="s">
        <v>20</v>
      </c>
      <c r="D50" s="187" t="s">
        <v>20</v>
      </c>
      <c r="E50" s="187">
        <v>58.741657885493503</v>
      </c>
      <c r="F50" s="187">
        <v>54.992490496823407</v>
      </c>
      <c r="G50" s="187">
        <v>54.192496628184664</v>
      </c>
      <c r="H50" s="187">
        <v>49.328452590890464</v>
      </c>
      <c r="I50" s="187">
        <v>51.175777915157937</v>
      </c>
      <c r="J50" s="187">
        <v>55.068081663355159</v>
      </c>
      <c r="K50" s="187">
        <v>58.639080318903311</v>
      </c>
      <c r="L50" s="186">
        <v>58.246856525522915</v>
      </c>
      <c r="M50" s="186">
        <v>59.763839271600652</v>
      </c>
      <c r="N50" s="186">
        <v>63.404718325896802</v>
      </c>
      <c r="O50" s="186">
        <v>51.873331691373728</v>
      </c>
      <c r="P50" s="186">
        <v>51.780109193981019</v>
      </c>
      <c r="Q50" s="186">
        <v>54.253939571463739</v>
      </c>
      <c r="R50" s="186">
        <v>52.25896738170124</v>
      </c>
      <c r="S50" s="186">
        <v>51.574691858129626</v>
      </c>
      <c r="T50" s="186">
        <v>52.905304060804944</v>
      </c>
      <c r="U50" s="186">
        <v>52.60665668937984</v>
      </c>
      <c r="V50" s="186">
        <v>51.367706967468798</v>
      </c>
      <c r="W50" s="186">
        <v>51.840397772527169</v>
      </c>
      <c r="X50" s="186">
        <v>52.158769225417331</v>
      </c>
      <c r="Y50" s="186">
        <v>55.360277386499071</v>
      </c>
      <c r="Z50" s="186">
        <v>58.296489859669407</v>
      </c>
      <c r="AA50" s="186" t="s">
        <v>20</v>
      </c>
    </row>
    <row r="51" spans="1:27" s="162" customFormat="1" x14ac:dyDescent="0.2">
      <c r="A51" s="245"/>
      <c r="B51" s="62" t="s">
        <v>54</v>
      </c>
      <c r="C51" s="187" t="s">
        <v>20</v>
      </c>
      <c r="D51" s="187" t="s">
        <v>20</v>
      </c>
      <c r="E51" s="187" t="s">
        <v>20</v>
      </c>
      <c r="F51" s="187" t="s">
        <v>20</v>
      </c>
      <c r="G51" s="187">
        <v>55.823240116460717</v>
      </c>
      <c r="H51" s="187" t="s">
        <v>20</v>
      </c>
      <c r="I51" s="187">
        <v>54.761718200844214</v>
      </c>
      <c r="J51" s="187">
        <v>48.6160136306627</v>
      </c>
      <c r="K51" s="187">
        <v>43.866931642048037</v>
      </c>
      <c r="L51" s="186">
        <v>44.790827435130872</v>
      </c>
      <c r="M51" s="186">
        <v>42.664969005950852</v>
      </c>
      <c r="N51" s="186">
        <v>42.647547084874013</v>
      </c>
      <c r="O51" s="186">
        <v>42.508540814470244</v>
      </c>
      <c r="P51" s="186">
        <v>40.131945577633438</v>
      </c>
      <c r="Q51" s="186">
        <v>39.006844553372318</v>
      </c>
      <c r="R51" s="186">
        <v>38.339231859085196</v>
      </c>
      <c r="S51" s="186">
        <v>41.370479139339558</v>
      </c>
      <c r="T51" s="186">
        <v>40.831430878272627</v>
      </c>
      <c r="U51" s="186">
        <v>38.898549229498798</v>
      </c>
      <c r="V51" s="186">
        <v>39.35197952511588</v>
      </c>
      <c r="W51" s="186">
        <v>41.490035624898844</v>
      </c>
      <c r="X51" s="186">
        <v>39.512113416950754</v>
      </c>
      <c r="Y51" s="186">
        <v>27.138776749605036</v>
      </c>
      <c r="Z51" s="186">
        <v>26.934011180003324</v>
      </c>
      <c r="AA51" s="186" t="s">
        <v>20</v>
      </c>
    </row>
    <row r="52" spans="1:27" x14ac:dyDescent="0.2">
      <c r="A52" s="245"/>
      <c r="B52" t="s">
        <v>55</v>
      </c>
      <c r="C52" s="187" t="s">
        <v>20</v>
      </c>
      <c r="D52" s="187" t="s">
        <v>20</v>
      </c>
      <c r="E52" s="187" t="s">
        <v>20</v>
      </c>
      <c r="F52" s="187">
        <v>64.962326637216663</v>
      </c>
      <c r="G52" s="187">
        <v>64.86175342364956</v>
      </c>
      <c r="H52" s="187">
        <v>63.135840393274464</v>
      </c>
      <c r="I52" s="187">
        <v>63.251532604287085</v>
      </c>
      <c r="J52" s="187">
        <v>64.750301254978012</v>
      </c>
      <c r="K52" s="187">
        <v>66.856154033209464</v>
      </c>
      <c r="L52" s="186">
        <v>67.150336937741642</v>
      </c>
      <c r="M52" s="186">
        <v>68.851507565569165</v>
      </c>
      <c r="N52" s="186">
        <v>70.676182951197134</v>
      </c>
      <c r="O52" s="186">
        <v>69.878634417985225</v>
      </c>
      <c r="P52" s="186">
        <v>71.250401955903939</v>
      </c>
      <c r="Q52" s="186">
        <v>72.405468081015812</v>
      </c>
      <c r="R52" s="186">
        <v>74.018052208771053</v>
      </c>
      <c r="S52" s="186">
        <v>75.336824506683115</v>
      </c>
      <c r="T52" s="186">
        <v>77.016622714183285</v>
      </c>
      <c r="U52" s="186">
        <v>77.728463640661388</v>
      </c>
      <c r="V52" s="186">
        <v>77.643569333268033</v>
      </c>
      <c r="W52" s="186">
        <v>79.244411660051796</v>
      </c>
      <c r="X52" s="186">
        <v>80.34789510545572</v>
      </c>
      <c r="Y52" s="186">
        <v>81.045209585600062</v>
      </c>
      <c r="Z52" s="186">
        <v>82.487962041052526</v>
      </c>
      <c r="AA52" s="186">
        <v>84.187701954446936</v>
      </c>
    </row>
    <row r="54" spans="1:27" x14ac:dyDescent="0.2">
      <c r="A54" s="13" t="s">
        <v>76</v>
      </c>
    </row>
    <row r="55" spans="1:27" x14ac:dyDescent="0.2">
      <c r="A55" s="12" t="s">
        <v>74</v>
      </c>
    </row>
    <row r="57" spans="1:27" x14ac:dyDescent="0.2">
      <c r="B57" s="174" t="s">
        <v>197</v>
      </c>
    </row>
  </sheetData>
  <mergeCells count="2">
    <mergeCell ref="A6:A43"/>
    <mergeCell ref="A46:A52"/>
  </mergeCells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3" ma:contentTypeDescription="Opprett et nytt dokument." ma:contentTypeScope="" ma:versionID="20b2ec3a1828215924924cd6dfd156c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6f33eeb8431e35439b861333d2958b6f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5DEDE-9F93-4649-9F72-10840685F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B22CE-6EA5-4420-B337-CB02EDBA6EE1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3.xml><?xml version="1.0" encoding="utf-8"?>
<ds:datastoreItem xmlns:ds="http://schemas.openxmlformats.org/officeDocument/2006/customXml" ds:itemID="{A4A1F3CB-72D2-498C-94EB-D4E7009F0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4</vt:i4>
      </vt:variant>
    </vt:vector>
  </HeadingPairs>
  <TitlesOfParts>
    <vt:vector size="19" baseType="lpstr">
      <vt:lpstr>Innhold</vt:lpstr>
      <vt:lpstr>A.5.1</vt:lpstr>
      <vt:lpstr>A.5.2</vt:lpstr>
      <vt:lpstr>A.5.3</vt:lpstr>
      <vt:lpstr>A.5.4</vt:lpstr>
      <vt:lpstr>A.5.5</vt:lpstr>
      <vt:lpstr>A.5.6</vt:lpstr>
      <vt:lpstr>A.5.7</vt:lpstr>
      <vt:lpstr>A.5.8</vt:lpstr>
      <vt:lpstr>A.5.9</vt:lpstr>
      <vt:lpstr>A.5.10</vt:lpstr>
      <vt:lpstr>A.5.11</vt:lpstr>
      <vt:lpstr>A.5.12</vt:lpstr>
      <vt:lpstr>A.5.13</vt:lpstr>
      <vt:lpstr>A.5.14</vt:lpstr>
      <vt:lpstr>A.5.12!Utskriftsområde</vt:lpstr>
      <vt:lpstr>A.5.13!Utskriftsområde</vt:lpstr>
      <vt:lpstr>Innhold!Utskriftsområde</vt:lpstr>
      <vt:lpstr>A.5.1!Utskriftstitler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Blystad</dc:creator>
  <cp:keywords/>
  <dc:description/>
  <cp:lastModifiedBy>Olsen, Bjørn Magne</cp:lastModifiedBy>
  <cp:revision/>
  <dcterms:created xsi:type="dcterms:W3CDTF">2012-07-27T12:40:37Z</dcterms:created>
  <dcterms:modified xsi:type="dcterms:W3CDTF">2023-11-21T14:37:50Z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